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finitions &amp; Guidance" sheetId="1" r:id="rId4"/>
    <sheet state="visible" name="AER - FY2022" sheetId="2" r:id="rId5"/>
    <sheet state="visible" name="AER - FY2023" sheetId="3" r:id="rId6"/>
    <sheet state="visible" name="AER - FY2024" sheetId="4" r:id="rId7"/>
    <sheet state="visible" name="AER - FY2025" sheetId="5" r:id="rId8"/>
    <sheet state="visible" name="AER - FY2026 " sheetId="6" r:id="rId9"/>
    <sheet state="visible" name="EST Summary" sheetId="7" r:id="rId10"/>
    <sheet state="visible" name="Commodity Prices" sheetId="8" r:id="rId11"/>
    <sheet state="visible" name="Ocean Freight Rates" sheetId="9" r:id="rId12"/>
  </sheets>
  <definedNames>
    <definedName localSheetId="1" name="OLE_LINK1">#REF!</definedName>
  </definedNames>
  <calcPr/>
  <extLst>
    <ext uri="GoogleSheetsCustomDataVersion1">
      <go:sheetsCustomData xmlns:go="http://customooxmlschemas.google.com/" r:id="rId13" roundtripDataSignature="AMtx7mhVshrb+8buNHCTri3xmqpzfXENXg=="/>
    </ext>
  </extLst>
</workbook>
</file>

<file path=xl/comments1.xml><?xml version="1.0" encoding="utf-8"?>
<comments xmlns:r="http://schemas.openxmlformats.org/officeDocument/2006/relationships" xmlns="http://schemas.openxmlformats.org/spreadsheetml/2006/main">
  <authors>
    <author/>
  </authors>
  <commentList>
    <comment authorId="0" ref="E54">
      <text>
        <t xml:space="preserve">======
ID#AAAALNVK1fA
    (2021-02-01 18:12:39)
crop report (no purchase history)</t>
      </text>
    </comment>
    <comment authorId="0" ref="A5">
      <text>
        <t xml:space="preserve">======
ID#AAAALNVK1e8
    (2021-02-01 18:12:39)
price estimate is per bag, not per MT</t>
      </text>
    </comment>
    <comment authorId="0" ref="E23">
      <text>
        <t xml:space="preserve">======
ID#AAAALNVK1fE
    (2021-02-01 18:12:39)
crop report (no  purchase history)</t>
      </text>
    </comment>
    <comment authorId="0" ref="E65">
      <text>
        <t xml:space="preserve">======
ID#AAAALNVK1e0
    (2021-02-01 18:12:39)
crop report (no purchase history)</t>
      </text>
    </comment>
    <comment authorId="0" ref="E62">
      <text>
        <t xml:space="preserve">======
ID#AAAALNVK1e4
    (2021-02-01 18:12:39)
crop report (no purchase history)</t>
      </text>
    </comment>
    <comment authorId="0" ref="E43">
      <text>
        <t xml:space="preserve">======
ID#AAAALNVK1ew
    (2021-02-01 18:12:39)
crop report (no purchase history)</t>
      </text>
    </comment>
  </commentList>
  <extLst>
    <ext uri="GoogleSheetsCustomDataVersion1">
      <go:sheetsCustomData xmlns:go="http://customooxmlschemas.google.com/" r:id="rId1" roundtripDataSignature="AMtx7miEEze3Jmbq79n+Nsq2w/rSuorbuQ=="/>
    </ext>
  </extLst>
</comments>
</file>

<file path=xl/sharedStrings.xml><?xml version="1.0" encoding="utf-8"?>
<sst xmlns="http://schemas.openxmlformats.org/spreadsheetml/2006/main" count="462" uniqueCount="162">
  <si>
    <t>DEFINITIONS, ACRONYMS &amp; GUIDANCE</t>
  </si>
  <si>
    <t>Updated April 2021</t>
  </si>
  <si>
    <t>Definitions &amp; Acronyms</t>
  </si>
  <si>
    <r>
      <rPr>
        <rFont val="Arial"/>
        <b/>
        <color theme="1"/>
        <sz val="11.0"/>
      </rPr>
      <t xml:space="preserve">Applicant: </t>
    </r>
    <r>
      <rPr>
        <rFont val="Arial"/>
        <b val="0"/>
        <color theme="1"/>
        <sz val="11.0"/>
      </rPr>
      <t xml:space="preserve">The name of the applicant requesting resources. This should be the Prime for any award. Funding within the AERs will reflect the applicant's overall resource request and must not be disaggregated among/between the Prime and any sub-awardees.   </t>
    </r>
  </si>
  <si>
    <r>
      <rPr>
        <rFont val="Arial"/>
        <b/>
        <color theme="1"/>
        <sz val="11.0"/>
      </rPr>
      <t xml:space="preserve">Annual Estimate of Requirements (AER): </t>
    </r>
    <r>
      <rPr>
        <rFont val="Arial"/>
        <b val="0"/>
        <color theme="1"/>
        <sz val="11.0"/>
      </rPr>
      <t xml:space="preserve">An Annual Estimate of Requirements (AER) reflects a food assistance activity's proposed resource requirements over the course of a fiscal year.   </t>
    </r>
  </si>
  <si>
    <r>
      <rPr>
        <rFont val="Arial"/>
        <b/>
        <color theme="1"/>
        <sz val="11.0"/>
      </rPr>
      <t xml:space="preserve">Call Forward: </t>
    </r>
    <r>
      <rPr>
        <rFont val="Arial"/>
        <b val="0"/>
        <color theme="1"/>
        <sz val="11.0"/>
      </rPr>
      <t>A request initiated by the awardee for the delivery of a specified amount of food commodities to a particular delivery point.</t>
    </r>
    <r>
      <rPr>
        <rFont val="Arial"/>
        <b/>
        <color theme="1"/>
        <sz val="11.0"/>
      </rPr>
      <t xml:space="preserve"> </t>
    </r>
    <r>
      <rPr>
        <rFont val="Arial"/>
        <b val="0"/>
        <color theme="1"/>
        <sz val="11.0"/>
      </rPr>
      <t>Each AER should reflect all commodities that will be approved during the fiscal year even if commodities will be called forward and distributed in a subsequent fiscal year.</t>
    </r>
  </si>
  <si>
    <r>
      <rPr>
        <rFont val="Arial"/>
        <b/>
        <color theme="1"/>
        <sz val="11.0"/>
      </rPr>
      <t xml:space="preserve">Cost Share: </t>
    </r>
    <r>
      <rPr>
        <rFont val="Arial"/>
        <b val="0"/>
        <color theme="1"/>
        <sz val="11.0"/>
      </rPr>
      <t>Resources an applicant/awardee contributes to the total cost of an activity agreement. It becomes a condition of an award when it is part of the approved award budget.  It includes all cash and in-kind contributions from the awardee or third parties.</t>
    </r>
    <r>
      <rPr>
        <rFont val="Arial"/>
        <b/>
        <color theme="1"/>
        <sz val="11.0"/>
      </rPr>
      <t xml:space="preserve">  </t>
    </r>
    <r>
      <rPr>
        <rFont val="Arial"/>
        <b val="0"/>
        <color theme="1"/>
        <sz val="11.0"/>
      </rPr>
      <t xml:space="preserve">  </t>
    </r>
  </si>
  <si>
    <r>
      <rPr>
        <rFont val="Arial"/>
        <b/>
        <color theme="1"/>
        <sz val="11.0"/>
      </rPr>
      <t xml:space="preserve">Country: </t>
    </r>
    <r>
      <rPr>
        <rFont val="Arial"/>
        <b val="0"/>
        <color theme="1"/>
        <sz val="11.0"/>
      </rPr>
      <t xml:space="preserve">The country of the proposed activity/award.  </t>
    </r>
  </si>
  <si>
    <r>
      <rPr>
        <rFont val="Arial"/>
        <b/>
        <color theme="1"/>
        <sz val="11.0"/>
      </rPr>
      <t>Executive Summary Table (EST):</t>
    </r>
    <r>
      <rPr>
        <rFont val="Arial"/>
        <b val="0"/>
        <color theme="1"/>
        <sz val="11.0"/>
      </rPr>
      <t xml:space="preserve"> A snapshot of LOA funding. The EST is calculated automatically based on information entered in the AERs.</t>
    </r>
  </si>
  <si>
    <r>
      <rPr>
        <rFont val="Arial"/>
        <b/>
        <color theme="1"/>
        <sz val="11.0"/>
      </rPr>
      <t xml:space="preserve">Fiscal Year (FY): </t>
    </r>
    <r>
      <rPr>
        <rFont val="Arial"/>
        <b val="0"/>
        <color theme="1"/>
        <sz val="11.0"/>
      </rPr>
      <t>The U.S. Government’s fiscal year begins October 1 and ends the following September 30.</t>
    </r>
  </si>
  <si>
    <r>
      <rPr>
        <rFont val="Arial"/>
        <b/>
        <color theme="1"/>
        <sz val="11.0"/>
      </rPr>
      <t xml:space="preserve">Food Assistance Commodity: </t>
    </r>
    <r>
      <rPr>
        <rFont val="Arial"/>
        <b val="0"/>
        <color theme="1"/>
        <sz val="11.0"/>
      </rPr>
      <t xml:space="preserve">Food commodities and associated materials (i.e. bags) intended for distribution to and use by activity participants.  </t>
    </r>
    <r>
      <rPr>
        <rFont val="Arial"/>
        <b/>
        <color theme="1"/>
        <sz val="11.0"/>
      </rPr>
      <t xml:space="preserve"> </t>
    </r>
  </si>
  <si>
    <r>
      <rPr>
        <rFont val="Arial"/>
        <b/>
        <color theme="1"/>
        <sz val="11.0"/>
      </rPr>
      <t xml:space="preserve">Inland Rate: </t>
    </r>
    <r>
      <rPr>
        <rFont val="Arial"/>
        <b val="0"/>
        <color theme="1"/>
        <sz val="11.0"/>
      </rPr>
      <t>The cost per metric ton for costs associated with inland transportation from the port of discharge to the border of the country of activity implementation.</t>
    </r>
  </si>
  <si>
    <r>
      <rPr>
        <rFont val="Arial"/>
        <b/>
        <color theme="1"/>
        <sz val="11.0"/>
      </rPr>
      <t>ITSH:</t>
    </r>
    <r>
      <rPr>
        <rFont val="Arial"/>
        <b val="0"/>
        <color theme="1"/>
        <sz val="11.0"/>
      </rPr>
      <t xml:space="preserve"> Internal Transport, Storage, and Handling. ITSH funding is available to eligible organizations for in-country costs directly associated with the movement of Title II food assistance commodities to storage and distribution sites, storage of the food aid commodities, and distribution of the food assistance commodities in all Title II-funded activities in least developed countries (LDCs)  that meet the poverty and other eligibility criteria established by the International Bank for Reconstruction and Development for financing the International Development Association. Visit: BHA/Food for Peace Information Bulletin 19-01 - Eligible Uses of Section 202(e); Internal Transportation, Storage and Handling; Inland Freight; Monetization Proceeds; and Community Development Funds for FFP Awards at https://pdf.usaid.gov/pdf_docs/PA00TQVV.pdf</t>
    </r>
  </si>
  <si>
    <r>
      <rPr>
        <rFont val="Arial"/>
        <b/>
        <color theme="1"/>
        <sz val="11.0"/>
      </rPr>
      <t xml:space="preserve">Life of Activity (LOA): </t>
    </r>
    <r>
      <rPr>
        <rFont val="Arial"/>
        <b val="0"/>
        <color theme="1"/>
        <sz val="11.0"/>
      </rPr>
      <t>The LOA is the complete duration of the activity.</t>
    </r>
  </si>
  <si>
    <r>
      <rPr>
        <rFont val="Arial"/>
        <b/>
        <color theme="1"/>
        <sz val="11.0"/>
      </rPr>
      <t xml:space="preserve">Metric Ton(s) (MT): </t>
    </r>
    <r>
      <rPr>
        <rFont val="Arial"/>
        <b val="0"/>
        <color theme="1"/>
        <sz val="11.0"/>
      </rPr>
      <t>The standard unit of measurement for Title II commodities. One metric ton equals 1,000 kilograms.</t>
    </r>
  </si>
  <si>
    <r>
      <rPr>
        <rFont val="Arial"/>
        <b/>
        <color theme="1"/>
        <sz val="11.0"/>
      </rPr>
      <t xml:space="preserve">Prime: </t>
    </r>
    <r>
      <rPr>
        <rFont val="Arial"/>
        <color theme="1"/>
        <sz val="11.0"/>
      </rPr>
      <t>The organization that is submitting the application and who will be named as the awardee if an award is issued.</t>
    </r>
  </si>
  <si>
    <r>
      <rPr>
        <rFont val="Arial"/>
        <b/>
        <color theme="1"/>
        <sz val="11.0"/>
      </rPr>
      <t>Program Income:</t>
    </r>
    <r>
      <rPr>
        <rFont val="Arial"/>
        <color theme="1"/>
        <sz val="11.0"/>
      </rPr>
      <t xml:space="preserve"> The gross income earned by the applicant/awardee that is directly generated by an activity supported under an assistance award, or earned as a result of the award. This includes, but is not limited to: fees for services performed; the use of rental or real or personal property acquired under USG-funded projects on other non-USG projects; sale items fabricated under an award; or interest on loans made with award funds (e.g., microcredit programs).</t>
    </r>
  </si>
  <si>
    <r>
      <rPr>
        <rFont val="Arial"/>
        <b/>
        <color theme="1"/>
        <sz val="11.0"/>
      </rPr>
      <t xml:space="preserve">Section 202(e) and Section 202(e) - Enhanced: </t>
    </r>
    <r>
      <rPr>
        <rFont val="Arial"/>
        <b val="0"/>
        <color theme="1"/>
        <sz val="11.0"/>
      </rPr>
      <t>Refer to BHA/Food for Peace Information Bulletin 19-01 - Eligible Uses of Section 202(e); Internal Transportation, Storage and Handling; Inland Freight; Monetization Proceeds; and Community Development Funds for FFP Awards at https://pdf.usaid.gov/pdf_docs/PA00TQVV.pdf</t>
    </r>
  </si>
  <si>
    <r>
      <rPr>
        <rFont val="Arial"/>
        <b/>
        <color theme="1"/>
        <sz val="11.0"/>
      </rPr>
      <t xml:space="preserve">Submission Date: </t>
    </r>
    <r>
      <rPr>
        <rFont val="Arial"/>
        <b val="0"/>
        <color theme="1"/>
        <sz val="11.0"/>
      </rPr>
      <t>The date the AERs and EST is submitted to USAID BHA.</t>
    </r>
  </si>
  <si>
    <t>Guidance</t>
  </si>
  <si>
    <r>
      <rPr>
        <rFont val="Arial"/>
        <b val="0"/>
        <color theme="1"/>
        <sz val="11.0"/>
      </rPr>
      <t xml:space="preserve">Please complete an AER for each fiscal year that resources will be requested. Throughout the AERs and the EST, applicants should only provide information for cells that are white in color. The remainder of the forms are automatically generated/populated. </t>
    </r>
    <r>
      <rPr>
        <rFont val="Arial"/>
        <b/>
        <color theme="1"/>
        <sz val="11.0"/>
      </rPr>
      <t xml:space="preserve"> </t>
    </r>
  </si>
  <si>
    <t xml:space="preserve">Fiscal Year 2022 Annual Estimate of Requirements </t>
  </si>
  <si>
    <t>Country</t>
  </si>
  <si>
    <t>Applicant</t>
  </si>
  <si>
    <t>Submission Date</t>
  </si>
  <si>
    <t>Haiti</t>
  </si>
  <si>
    <t>Fiscal Year 2022 Resource Requirements Summary By Funding Type</t>
  </si>
  <si>
    <t>Metric Tonnage Total</t>
  </si>
  <si>
    <t xml:space="preserve">Commodity Value Total </t>
  </si>
  <si>
    <t>Ocean Value Total</t>
  </si>
  <si>
    <t>Inland Value Total</t>
  </si>
  <si>
    <t>ITSH</t>
  </si>
  <si>
    <t xml:space="preserve">Section 202(e) </t>
  </si>
  <si>
    <t xml:space="preserve">Section 202(e) - Enhanced </t>
  </si>
  <si>
    <t>Program Income</t>
  </si>
  <si>
    <t>Cost Share</t>
  </si>
  <si>
    <t>Total Cost to BHA</t>
  </si>
  <si>
    <t>Total Activity Cost</t>
  </si>
  <si>
    <t>Fiscal Year 2022 Commodity, Freight, and ITSH Request</t>
  </si>
  <si>
    <t>Resource Request</t>
  </si>
  <si>
    <t>Food Assistance Commodity</t>
  </si>
  <si>
    <t>Commodity Type</t>
  </si>
  <si>
    <t>Metric Tonnage</t>
  </si>
  <si>
    <t>Commodity Price</t>
  </si>
  <si>
    <t>Commodity Value</t>
  </si>
  <si>
    <t>Ocean Rate</t>
  </si>
  <si>
    <t>Ocean Value</t>
  </si>
  <si>
    <t>Inland Rate</t>
  </si>
  <si>
    <t>Inland Value</t>
  </si>
  <si>
    <t xml:space="preserve">Total C&amp;F </t>
  </si>
  <si>
    <t xml:space="preserve">Fiscal Year 2023 Annual Estimate of Requirements </t>
  </si>
  <si>
    <t>Fiscal Year 2023 Resource Requirements Summary By Funding Type</t>
  </si>
  <si>
    <r>
      <rPr>
        <rFont val="Arial"/>
        <b/>
        <color rgb="FFFFFFFF"/>
        <sz val="11.0"/>
      </rPr>
      <t xml:space="preserve">Inland Value Total </t>
    </r>
    <r>
      <rPr>
        <rFont val="Arial"/>
        <b val="0"/>
        <color rgb="FFFFFFFF"/>
        <sz val="11.0"/>
      </rPr>
      <t>($000's)</t>
    </r>
  </si>
  <si>
    <t>Fiscal Year 2023 Commodity, Freight, and ITSH Request</t>
  </si>
  <si>
    <t xml:space="preserve">Fiscal Year 2024 Annual Estimate of Requirements </t>
  </si>
  <si>
    <t>Fiscal Year 2024 Resource Requirements Summary By Funding Type</t>
  </si>
  <si>
    <t xml:space="preserve">Inland Value Total </t>
  </si>
  <si>
    <t>.</t>
  </si>
  <si>
    <t>Fiscal Year 2024 Commodity, Freight, and ITSH Request</t>
  </si>
  <si>
    <t xml:space="preserve">Fiscal Year 2025 Annual Estimate of Requirements </t>
  </si>
  <si>
    <t>Fiscal Year 2025 Resource Requirements Summary By Funding Type</t>
  </si>
  <si>
    <r>
      <rPr>
        <rFont val="Arial"/>
        <b/>
        <color rgb="FFFFFFFF"/>
        <sz val="11.0"/>
      </rPr>
      <t>Section 202(e)</t>
    </r>
    <r>
      <rPr>
        <rFont val="Arial"/>
        <b/>
        <color rgb="FF00B050"/>
        <sz val="11.0"/>
      </rPr>
      <t xml:space="preserve"> </t>
    </r>
  </si>
  <si>
    <t>Fiscal Year 2025 Commodity, Freight, and ITSH Request</t>
  </si>
  <si>
    <t xml:space="preserve">Fiscal Year 2026 Annual Estimate of Requirements </t>
  </si>
  <si>
    <t>Fiscal Year 2026 Resource Requirements Summary By Funding Type</t>
  </si>
  <si>
    <r>
      <rPr>
        <rFont val="Arial"/>
        <b/>
        <color rgb="FFFFFFFF"/>
        <sz val="11.0"/>
      </rPr>
      <t>Section 202(e)</t>
    </r>
    <r>
      <rPr>
        <rFont val="Arial"/>
        <b/>
        <color rgb="FF00B050"/>
        <sz val="11.0"/>
      </rPr>
      <t xml:space="preserve"> </t>
    </r>
  </si>
  <si>
    <t>Fiscal Year 2026 Commodity, Freight, and ITSH Request</t>
  </si>
  <si>
    <t>Executive Summary Table</t>
  </si>
  <si>
    <t>Life of Activity Summary</t>
  </si>
  <si>
    <t>Life of Activity</t>
  </si>
  <si>
    <r>
      <rPr>
        <rFont val="Arial"/>
        <b/>
        <color theme="1"/>
        <sz val="11.0"/>
      </rPr>
      <t>All the information below is protected and offered as a reference sheet only.  All cells are automatically populated from</t>
    </r>
    <r>
      <rPr>
        <rFont val="Arial"/>
        <b/>
        <color theme="1"/>
        <sz val="11.0"/>
      </rPr>
      <t xml:space="preserve"> AERs</t>
    </r>
    <r>
      <rPr>
        <rFont val="Arial"/>
        <b/>
        <color theme="1"/>
        <sz val="11.0"/>
      </rPr>
      <t>.</t>
    </r>
  </si>
  <si>
    <t>Fiscal Year</t>
  </si>
  <si>
    <t>FY2022</t>
  </si>
  <si>
    <t>FY2023</t>
  </si>
  <si>
    <t>FY2024</t>
  </si>
  <si>
    <t>FY2025</t>
  </si>
  <si>
    <t>FY2026</t>
  </si>
  <si>
    <t>LOA</t>
  </si>
  <si>
    <t>Commodities, Freight &amp; Inland</t>
  </si>
  <si>
    <t>$</t>
  </si>
  <si>
    <t>MT</t>
  </si>
  <si>
    <t>Total</t>
  </si>
  <si>
    <t>Section 202(e)</t>
  </si>
  <si>
    <r>
      <rPr>
        <rFont val="Arial"/>
        <b/>
        <color theme="1"/>
        <sz val="10.0"/>
      </rPr>
      <t>Section 202(e)</t>
    </r>
    <r>
      <rPr>
        <rFont val="Arial"/>
        <b/>
        <color rgb="FF00B050"/>
        <sz val="10.0"/>
      </rPr>
      <t xml:space="preserve"> </t>
    </r>
  </si>
  <si>
    <t>Section 202(e) - Enhanced</t>
  </si>
  <si>
    <r>
      <rPr>
        <rFont val="Arial"/>
        <b/>
        <color theme="1"/>
        <sz val="10.0"/>
      </rPr>
      <t xml:space="preserve">Total % </t>
    </r>
    <r>
      <rPr>
        <rFont val="Arial"/>
        <b/>
        <color theme="1"/>
        <sz val="10.0"/>
      </rPr>
      <t xml:space="preserve">Section </t>
    </r>
    <r>
      <rPr>
        <rFont val="Arial"/>
        <b/>
        <color theme="1"/>
        <sz val="10.0"/>
      </rPr>
      <t>202(e)</t>
    </r>
  </si>
  <si>
    <t>Program Income Funds</t>
  </si>
  <si>
    <t>Activity Cost</t>
  </si>
  <si>
    <t>Cost to BHA</t>
  </si>
  <si>
    <t>Commodity ID</t>
  </si>
  <si>
    <t>Bulk/Processed</t>
  </si>
  <si>
    <t>BAGS, WOVEN POLYPROPYLENE- 50 KG    100752</t>
  </si>
  <si>
    <t>Bulk</t>
  </si>
  <si>
    <t>BEANS, BLACK BAG-50 KG    100552</t>
  </si>
  <si>
    <t>Packaged</t>
  </si>
  <si>
    <t>BEANS, GARBANZO, DESI BAG-50 KG    101038</t>
  </si>
  <si>
    <t>N/A</t>
  </si>
  <si>
    <t>BEANS, GARBANZO, KABULI BAG-50 KG    100905</t>
  </si>
  <si>
    <t>BEANS, GREAT NORTHERN BAG-50 KG    100550</t>
  </si>
  <si>
    <t>BEANS, KIDNEY, DARK RED BAG-50 KG    100553</t>
  </si>
  <si>
    <t>BEANS, KIDNEY, LIGHT RED BAG-50 KG    100554</t>
  </si>
  <si>
    <t>BEANS, PINTO BAG-50 KG    100551</t>
  </si>
  <si>
    <t>BEANS, SMALL RED BAG-50 KG    100547</t>
  </si>
  <si>
    <t>BULGUR BAG-50 KG    100606</t>
  </si>
  <si>
    <t>BULGUR, SOY-FORT BAG-50 KG    100605</t>
  </si>
  <si>
    <t>CORN, YELLOW BAG-50 KG    100576</t>
  </si>
  <si>
    <t>CORN, YELLOW BULK    100589</t>
  </si>
  <si>
    <t>CORNMEAL BAG-HP-25 KG    100609</t>
  </si>
  <si>
    <t>CORNMEAL, SOY-FORT BAG-HP-25 KG    100611</t>
  </si>
  <si>
    <t>CORN-SOY BLEND BAG-HP-25 KG    100538</t>
  </si>
  <si>
    <t>CORN-SOY BLEND PLUS BAG-HP-25 KG    110200</t>
  </si>
  <si>
    <t>CORN-SOY BLEND, INSTANT BAG-HP-25 KG    110197</t>
  </si>
  <si>
    <t>CORN-SOY BLEND, SUPER CEREAL  PLUS BOX-10/1.5 KG 110472</t>
  </si>
  <si>
    <t>EMERGENCY FD, RUSF POUCH-105/100 G   110452</t>
  </si>
  <si>
    <t>EMERGNCY FD, RUTF SPRD POUCH-150/92 G  110170</t>
  </si>
  <si>
    <t>FLOUR, ALL PURPOSE BAG-50 KG    100562</t>
  </si>
  <si>
    <t>FLOUR, BREAD BAG-50 KG    100563</t>
  </si>
  <si>
    <t>LENTILS BAG-50 KG    100560</t>
  </si>
  <si>
    <t>OIL, SOYBEAN, CRUDE, DEGUMMED BULK  100564</t>
  </si>
  <si>
    <t>OIL, VEGETABLE CAN-6/4 L    100566</t>
  </si>
  <si>
    <t>OIL, VEGETABLE DRUM-208 L    100568</t>
  </si>
  <si>
    <t>OIL, VEGETABLE PAIL-20 L    100633</t>
  </si>
  <si>
    <t>PEAS, GREEN, SPLIT BAG-50 KG    100556</t>
  </si>
  <si>
    <t>PEAS, GREEN, WHOLE BAG-50 KG    100559</t>
  </si>
  <si>
    <t>PEAS, YELLOW, SPLIT BAG-50 KG    100555</t>
  </si>
  <si>
    <t>PEAS, YELLOW, WHOLE BAG-50 KG    100558</t>
  </si>
  <si>
    <t>POTATO FLAKES, DEHYDRATED BAG-10 KG    100543</t>
  </si>
  <si>
    <t>n/a</t>
  </si>
  <si>
    <t>POTATO FLAKES, DEHYDRATED BAG-20 KG    100544</t>
  </si>
  <si>
    <t>RICE, 2/7 LG, W-MLD, PRBL BAG-50 KG 100968</t>
  </si>
  <si>
    <t>RICE, 2/7 MG, W-MLD, PRBL BAG-50 KG 100970</t>
  </si>
  <si>
    <t>RICE, 3/15 LG, W-MLD BAG-50 KG    100971</t>
  </si>
  <si>
    <t>RICE, 5/20 LG, W-MLD BAG-50 KG    100975</t>
  </si>
  <si>
    <t>RICE, 5/20 LG, W-MLD, PRBL BAG-50 KG    100976</t>
  </si>
  <si>
    <t>RICE, 5/20 MG, W-MLD BAG-50 KG    100977</t>
  </si>
  <si>
    <t>RICE, 5/20 MG, W-MLD, PRBL BAG-50 KG    100978</t>
  </si>
  <si>
    <t>RICE, FORTIFIED, 5/20 LG, W-MLD BAG 50KG  110493</t>
  </si>
  <si>
    <t>RICE, FORTIFIED, 5/20 MG, W-MLD BAG 50KG  110495</t>
  </si>
  <si>
    <t>RICE, MILLED BULK   100599</t>
  </si>
  <si>
    <t>SORGHUM BAG-50 KG    100586</t>
  </si>
  <si>
    <t>SORGHUM BULK    100597</t>
  </si>
  <si>
    <t>SOY FLOUR, DEFATTED BAG-50 LB    100617</t>
  </si>
  <si>
    <t>SOY PROTEIN, CONCENTRATE BAG-25 KG    100537</t>
  </si>
  <si>
    <t>SOY PROTEIN, ISOLATE BAG-20 KG    110086</t>
  </si>
  <si>
    <t>SOY PROTEIN, TEXTURED BAG-50 LB    100618</t>
  </si>
  <si>
    <t>SOYBEANS, YELLOW BAG-50 KG    100577</t>
  </si>
  <si>
    <t>WHEAT, DARK NORTHERN SPRING BULK    100925</t>
  </si>
  <si>
    <t>WHEAT, HARD RED SPRING BAG-50 KG    100580</t>
  </si>
  <si>
    <t>WHEAT, HARD RED SPRING BULK    100592</t>
  </si>
  <si>
    <t>WHEAT, HARD RED WINTER BAG-50 KG    100581</t>
  </si>
  <si>
    <t>WHEAT, HARD RED WINTER BULK    100593</t>
  </si>
  <si>
    <t>WHEAT, HARD WHITE BAG-50 KG</t>
  </si>
  <si>
    <t>WHEAT, HARD WHITE BULK    100584</t>
  </si>
  <si>
    <t>WHEAT, NORTHERN SPRING BAG-50 KG    100585</t>
  </si>
  <si>
    <t>WHEAT, NORTHERN SPRING BULK    100596</t>
  </si>
  <si>
    <t>WHEAT, SOFT RED WINTER BAG-50 KG    100582</t>
  </si>
  <si>
    <t>WHEAT, SOFT RED WINTER BULK    100594</t>
  </si>
  <si>
    <t>WHEAT, SOFT WHITE BAG-50 KG    100583</t>
  </si>
  <si>
    <t>WHEAT, SOFT WHITE BULK    100598</t>
  </si>
  <si>
    <t>WHEAT-SOY BLEND BAG-HP-25 KG    100540</t>
  </si>
  <si>
    <t>Ocean Freight Rates</t>
  </si>
  <si>
    <t>Mozambique</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</si>
</sst>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
    <numFmt numFmtId="165" formatCode="_(&quot;$&quot;* #,##0.0_);_(&quot;$&quot;* \(#,##0.0\);_(&quot;$&quot;* &quot;-&quot;?_);_(@_)"/>
    <numFmt numFmtId="166" formatCode="_(&quot;$&quot;* #,##0_);_(&quot;$&quot;* \(#,##0\);_(&quot;$&quot;* &quot;-&quot;_);_(@_)"/>
    <numFmt numFmtId="167" formatCode="m/d/yyyy"/>
    <numFmt numFmtId="168" formatCode="#,##0.0"/>
    <numFmt numFmtId="169" formatCode="&quot;$&quot;#,##0.0"/>
    <numFmt numFmtId="170" formatCode="0.0%"/>
  </numFmts>
  <fonts count="26">
    <font>
      <sz val="10.0"/>
      <color rgb="FF000000"/>
      <name val="Arial"/>
    </font>
    <font>
      <sz val="10.0"/>
      <color theme="1"/>
      <name val="Arial"/>
    </font>
    <font>
      <b/>
      <sz val="20.0"/>
      <color rgb="FFFFFFFF"/>
      <name val="Arial"/>
    </font>
    <font>
      <i/>
      <sz val="9.0"/>
      <color rgb="FFFFFFFF"/>
      <name val="Arial"/>
    </font>
    <font>
      <b/>
      <i/>
      <sz val="11.0"/>
      <color theme="1"/>
      <name val="Arial"/>
    </font>
    <font>
      <b/>
      <sz val="11.0"/>
      <color theme="1"/>
      <name val="Arial"/>
    </font>
    <font>
      <sz val="11.0"/>
      <color theme="1"/>
      <name val="Arial"/>
    </font>
    <font>
      <b/>
      <sz val="9.0"/>
      <color theme="1"/>
      <name val="Arial"/>
    </font>
    <font>
      <sz val="9.0"/>
      <color theme="1"/>
      <name val="Arial"/>
    </font>
    <font>
      <b/>
      <sz val="14.0"/>
      <color theme="1"/>
      <name val="Arial"/>
    </font>
    <font>
      <b/>
      <sz val="10.0"/>
      <color theme="1"/>
      <name val="Arial"/>
    </font>
    <font>
      <b/>
      <sz val="11.0"/>
      <color rgb="FFFFFFFF"/>
      <name val="Arial"/>
    </font>
    <font/>
    <font>
      <b/>
      <sz val="10.0"/>
      <color rgb="FFFFFFFF"/>
      <name val="Arial"/>
    </font>
    <font>
      <b/>
      <sz val="14.0"/>
      <color rgb="FFFFFFFF"/>
      <name val="Arial"/>
    </font>
    <font>
      <sz val="10.0"/>
      <color rgb="FFFFFFFF"/>
      <name val="Arial"/>
    </font>
    <font>
      <sz val="11.0"/>
      <color rgb="FF000000"/>
      <name val="Arial"/>
    </font>
    <font>
      <b/>
      <sz val="10.0"/>
      <color rgb="FFFF0000"/>
      <name val="Arial"/>
    </font>
    <font>
      <b/>
      <sz val="12.0"/>
      <color theme="1"/>
      <name val="Arial"/>
    </font>
    <font>
      <b/>
      <sz val="10.0"/>
      <color theme="0"/>
      <name val="Arial"/>
    </font>
    <font>
      <sz val="10.0"/>
      <color theme="0"/>
      <name val="Arial"/>
    </font>
    <font>
      <sz val="11.0"/>
      <color theme="1"/>
      <name val="Arial Black"/>
    </font>
    <font>
      <sz val="11.0"/>
      <color theme="1"/>
      <name val="Calibri"/>
    </font>
    <font>
      <color theme="1"/>
      <name val="Arial"/>
    </font>
    <font>
      <b/>
      <color theme="1"/>
      <name val="Arial"/>
    </font>
    <font>
      <b/>
      <sz val="10.0"/>
      <color rgb="FF000000"/>
      <name val="Arial"/>
    </font>
  </fonts>
  <fills count="19">
    <fill>
      <patternFill patternType="none"/>
    </fill>
    <fill>
      <patternFill patternType="lightGray"/>
    </fill>
    <fill>
      <patternFill patternType="solid">
        <fgColor rgb="FFFFFFFF"/>
        <bgColor rgb="FFFFFFFF"/>
      </patternFill>
    </fill>
    <fill>
      <patternFill patternType="solid">
        <fgColor rgb="FF333399"/>
        <bgColor rgb="FF333399"/>
      </patternFill>
    </fill>
    <fill>
      <patternFill patternType="solid">
        <fgColor rgb="FFA5A5A5"/>
        <bgColor rgb="FFA5A5A5"/>
      </patternFill>
    </fill>
    <fill>
      <patternFill patternType="solid">
        <fgColor rgb="FF000080"/>
        <bgColor rgb="FF000080"/>
      </patternFill>
    </fill>
    <fill>
      <patternFill patternType="solid">
        <fgColor rgb="FF800000"/>
        <bgColor rgb="FF800000"/>
      </patternFill>
    </fill>
    <fill>
      <patternFill patternType="solid">
        <fgColor theme="0"/>
        <bgColor theme="0"/>
      </patternFill>
    </fill>
    <fill>
      <patternFill patternType="solid">
        <fgColor rgb="FF7030A0"/>
        <bgColor rgb="FF7030A0"/>
      </patternFill>
    </fill>
    <fill>
      <patternFill patternType="solid">
        <fgColor rgb="FFC0C0C0"/>
        <bgColor rgb="FFC0C0C0"/>
      </patternFill>
    </fill>
    <fill>
      <patternFill patternType="solid">
        <fgColor rgb="FFFFFF00"/>
        <bgColor rgb="FFFFFF00"/>
      </patternFill>
    </fill>
    <fill>
      <patternFill patternType="solid">
        <fgColor rgb="FFFFFF99"/>
        <bgColor rgb="FFFFFF99"/>
      </patternFill>
    </fill>
    <fill>
      <patternFill patternType="solid">
        <fgColor rgb="FF0000FF"/>
        <bgColor rgb="FF0000FF"/>
      </patternFill>
    </fill>
    <fill>
      <patternFill patternType="solid">
        <fgColor rgb="FF008000"/>
        <bgColor rgb="FF008000"/>
      </patternFill>
    </fill>
    <fill>
      <patternFill patternType="solid">
        <fgColor rgb="FFFF9900"/>
        <bgColor rgb="FFFF9900"/>
      </patternFill>
    </fill>
    <fill>
      <patternFill patternType="solid">
        <fgColor rgb="FFC00000"/>
        <bgColor rgb="FFC00000"/>
      </patternFill>
    </fill>
    <fill>
      <patternFill patternType="solid">
        <fgColor rgb="FF92D050"/>
        <bgColor rgb="FF92D050"/>
      </patternFill>
    </fill>
    <fill>
      <patternFill patternType="solid">
        <fgColor rgb="FF4BACC6"/>
        <bgColor rgb="FF4BACC6"/>
      </patternFill>
    </fill>
    <fill>
      <patternFill patternType="solid">
        <fgColor rgb="FFFFC000"/>
        <bgColor rgb="FFFFC000"/>
      </patternFill>
    </fill>
  </fills>
  <borders count="44">
    <border/>
    <border>
      <left/>
      <right/>
      <top/>
      <bottom/>
    </border>
    <border>
      <left style="thick">
        <color rgb="FF333399"/>
      </left>
      <right style="thick">
        <color rgb="FF333399"/>
      </right>
      <top style="thick">
        <color rgb="FF333399"/>
      </top>
      <bottom style="thick">
        <color rgb="FF333399"/>
      </bottom>
    </border>
    <border>
      <left style="thick">
        <color rgb="FF333399"/>
      </left>
      <right style="thick">
        <color rgb="FF333399"/>
      </right>
      <top/>
      <bottom style="thin">
        <color rgb="FF333399"/>
      </bottom>
    </border>
    <border>
      <left style="thick">
        <color rgb="FF333399"/>
      </left>
      <right style="thick">
        <color rgb="FF333399"/>
      </right>
      <top style="thin">
        <color rgb="FF333399"/>
      </top>
      <bottom style="thin">
        <color rgb="FF333399"/>
      </bottom>
    </border>
    <border>
      <left style="medium">
        <color rgb="FFFFFFFF"/>
      </left>
      <right style="medium">
        <color rgb="FFFFFFFF"/>
      </right>
      <top style="medium">
        <color rgb="FFFFFFFF"/>
      </top>
      <bottom/>
    </border>
    <border>
      <left style="double">
        <color rgb="FFC0C0C0"/>
      </left>
      <right style="double">
        <color rgb="FFC0C0C0"/>
      </right>
      <top style="double">
        <color rgb="FFC0C0C0"/>
      </top>
      <bottom style="double">
        <color rgb="FFC0C0C0"/>
      </bottom>
    </border>
    <border>
      <left style="double">
        <color rgb="FFC0C0C0"/>
      </left>
      <top style="double">
        <color rgb="FFC0C0C0"/>
      </top>
      <bottom style="double">
        <color rgb="FFC0C0C0"/>
      </bottom>
    </border>
    <border>
      <right style="double">
        <color rgb="FFC0C0C0"/>
      </right>
      <top style="double">
        <color rgb="FFC0C0C0"/>
      </top>
      <bottom style="double">
        <color rgb="FFC0C0C0"/>
      </bottom>
    </border>
    <border>
      <left/>
      <right/>
      <top style="double">
        <color rgb="FFC0C0C0"/>
      </top>
      <bottom/>
    </border>
    <border>
      <left style="double">
        <color rgb="FF000000"/>
      </left>
      <right style="double">
        <color rgb="FF000000"/>
      </right>
      <top style="double">
        <color rgb="FF000000"/>
      </top>
      <bottom style="double">
        <color rgb="FF000000"/>
      </bottom>
    </border>
    <border>
      <left style="double">
        <color rgb="FF000000"/>
      </left>
      <right style="double">
        <color rgb="FF000000"/>
      </right>
      <top style="double">
        <color rgb="FF000000"/>
      </top>
      <bottom style="thin">
        <color theme="0"/>
      </bottom>
    </border>
    <border>
      <left style="thin">
        <color rgb="FF000000"/>
      </left>
      <right/>
      <top style="double">
        <color rgb="FF808080"/>
      </top>
    </border>
    <border>
      <left style="double">
        <color rgb="FFC0C0C0"/>
      </left>
      <right/>
      <top style="double">
        <color rgb="FFC0C0C0"/>
      </top>
      <bottom style="double">
        <color rgb="FFC0C0C0"/>
      </bottom>
    </border>
    <border>
      <left style="double">
        <color rgb="FFFFFFFF"/>
      </left>
      <right style="double">
        <color rgb="FFC0C0C0"/>
      </right>
      <top style="double">
        <color rgb="FFFFFFFF"/>
      </top>
      <bottom style="double">
        <color rgb="FFFFFFFF"/>
      </bottom>
    </border>
    <border>
      <left style="double">
        <color rgb="FFC0C0C0"/>
      </left>
      <right style="double">
        <color rgb="FFFFFFFF"/>
      </right>
      <top style="double">
        <color rgb="FFFFFFFF"/>
      </top>
      <bottom style="double">
        <color rgb="FFFFFFFF"/>
      </bottom>
    </border>
    <border>
      <left style="double">
        <color rgb="FFC0C0C0"/>
      </left>
      <right/>
      <top style="double">
        <color rgb="FFFFFFFF"/>
      </top>
      <bottom style="double">
        <color rgb="FFFFFFFF"/>
      </bottom>
    </border>
    <border>
      <left style="double">
        <color rgb="FFC0C0C0"/>
      </left>
      <right style="double">
        <color rgb="FFC0C0C0"/>
      </right>
      <top style="double">
        <color rgb="FFFFFFFF"/>
      </top>
      <bottom style="double">
        <color rgb="FFFFFFFF"/>
      </bottom>
    </border>
    <border>
      <left style="double">
        <color rgb="FFC0C0C0"/>
      </left>
      <right style="thin">
        <color rgb="FF000000"/>
      </right>
      <top style="double">
        <color rgb="FFC0C0C0"/>
      </top>
      <bottom style="double">
        <color rgb="FFC0C0C0"/>
      </bottom>
    </border>
    <border>
      <left style="thin">
        <color rgb="FF000000"/>
      </left>
      <right/>
    </border>
    <border>
      <left style="hair">
        <color rgb="FF969696"/>
      </left>
      <right style="hair">
        <color rgb="FF969696"/>
      </right>
      <bottom style="hair">
        <color rgb="FF969696"/>
      </bottom>
    </border>
    <border>
      <left style="hair">
        <color rgb="FF969696"/>
      </left>
      <right style="hair">
        <color rgb="FF969696"/>
      </right>
      <top/>
      <bottom style="hair">
        <color rgb="FF969696"/>
      </bottom>
    </border>
    <border>
      <left style="hair">
        <color rgb="FF969696"/>
      </left>
      <right style="thin">
        <color rgb="FF000000"/>
      </right>
      <top/>
      <bottom style="hair">
        <color rgb="FF969696"/>
      </bottom>
    </border>
    <border>
      <left style="thin">
        <color rgb="FF000000"/>
      </left>
      <right/>
      <bottom/>
    </border>
    <border>
      <left style="medium">
        <color rgb="FF000000"/>
      </left>
      <top/>
      <bottom/>
    </border>
    <border>
      <top/>
      <bottom/>
    </border>
    <border>
      <right style="medium">
        <color rgb="FF000000"/>
      </right>
      <top/>
      <bottom/>
    </border>
    <border>
      <left style="medium">
        <color rgb="FF000000"/>
      </left>
      <right/>
      <top/>
      <bottom/>
    </border>
    <border>
      <left/>
      <right style="medium">
        <color rgb="FF000000"/>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top/>
    </border>
    <border>
      <left style="thin">
        <color rgb="FF000000"/>
      </left>
      <right/>
      <top style="thin">
        <color rgb="FF000000"/>
      </top>
      <bottom/>
    </border>
    <border>
      <left style="thin">
        <color rgb="FF000000"/>
      </left>
      <right/>
      <top style="thin">
        <color rgb="FF000000"/>
      </top>
      <bottom style="thin">
        <color rgb="FF000000"/>
      </bottom>
    </border>
    <border>
      <right/>
      <top/>
      <bottom/>
    </border>
    <border>
      <left style="thin">
        <color rgb="FF000000"/>
      </left>
      <right style="thin">
        <color rgb="FF000000"/>
      </right>
      <top style="thin">
        <color rgb="FF000000"/>
      </top>
    </border>
    <border>
      <left/>
      <top/>
      <bottom/>
    </border>
    <border>
      <top style="thin">
        <color rgb="FF000000"/>
      </top>
    </border>
    <border>
      <left/>
      <right/>
      <bottom/>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Border="1" applyFill="1" applyFont="1"/>
    <xf borderId="1" fillId="3" fontId="2" numFmtId="0" xfId="0" applyAlignment="1" applyBorder="1" applyFill="1" applyFont="1">
      <alignment horizontal="center" shrinkToFit="0" vertical="center" wrapText="1"/>
    </xf>
    <xf borderId="1" fillId="3" fontId="3" numFmtId="0" xfId="0" applyAlignment="1" applyBorder="1" applyFont="1">
      <alignment horizontal="center" readingOrder="0" shrinkToFit="0" vertical="center" wrapText="1"/>
    </xf>
    <xf borderId="2" fillId="2" fontId="4" numFmtId="0" xfId="0" applyAlignment="1" applyBorder="1" applyFont="1">
      <alignment horizontal="center" shrinkToFit="0" vertical="center" wrapText="1"/>
    </xf>
    <xf borderId="3" fillId="2" fontId="5" numFmtId="0" xfId="0" applyAlignment="1" applyBorder="1" applyFont="1">
      <alignment horizontal="left" shrinkToFit="0" vertical="center" wrapText="1"/>
    </xf>
    <xf borderId="4" fillId="2" fontId="5" numFmtId="0" xfId="0" applyAlignment="1" applyBorder="1" applyFont="1">
      <alignment horizontal="left" shrinkToFit="0" vertical="center" wrapText="1"/>
    </xf>
    <xf borderId="4" fillId="2" fontId="5" numFmtId="0" xfId="0" applyAlignment="1" applyBorder="1" applyFont="1">
      <alignment shrinkToFit="0" vertical="center" wrapText="1"/>
    </xf>
    <xf borderId="4" fillId="2" fontId="5" numFmtId="0" xfId="0" applyAlignment="1" applyBorder="1" applyFont="1">
      <alignment horizontal="left" readingOrder="0" shrinkToFit="0" vertical="center" wrapText="1"/>
    </xf>
    <xf borderId="4" fillId="2" fontId="6" numFmtId="0" xfId="0" applyAlignment="1" applyBorder="1" applyFont="1">
      <alignment shrinkToFit="0" vertical="center" wrapText="1"/>
    </xf>
    <xf borderId="0" fillId="0" fontId="7" numFmtId="0" xfId="0" applyAlignment="1" applyFont="1">
      <alignment shrinkToFit="0" vertical="center" wrapText="1"/>
    </xf>
    <xf borderId="1" fillId="2" fontId="8" numFmtId="0" xfId="0" applyAlignment="1" applyBorder="1" applyFont="1">
      <alignment shrinkToFit="0" vertical="center" wrapText="1"/>
    </xf>
    <xf borderId="1" fillId="2" fontId="1" numFmtId="0" xfId="0" applyAlignment="1" applyBorder="1" applyFont="1">
      <alignment horizontal="left" shrinkToFit="0" wrapText="1"/>
    </xf>
    <xf borderId="0" fillId="0" fontId="8" numFmtId="0" xfId="0" applyAlignment="1" applyFont="1">
      <alignment shrinkToFit="0" vertical="center" wrapText="1"/>
    </xf>
    <xf borderId="1" fillId="4" fontId="9" numFmtId="0" xfId="0" applyBorder="1" applyFill="1" applyFont="1"/>
    <xf borderId="1" fillId="4" fontId="10" numFmtId="0" xfId="0" applyBorder="1" applyFont="1"/>
    <xf borderId="5" fillId="4" fontId="10" numFmtId="0" xfId="0" applyBorder="1" applyFont="1"/>
    <xf borderId="1" fillId="4" fontId="1" numFmtId="0" xfId="0" applyBorder="1" applyFont="1"/>
    <xf borderId="6" fillId="5" fontId="11" numFmtId="0" xfId="0" applyAlignment="1" applyBorder="1" applyFill="1" applyFont="1">
      <alignment horizontal="left" shrinkToFit="0" vertical="center" wrapText="1"/>
    </xf>
    <xf borderId="7" fillId="5" fontId="11" numFmtId="0" xfId="0" applyAlignment="1" applyBorder="1" applyFont="1">
      <alignment horizontal="left" shrinkToFit="0" vertical="center" wrapText="1"/>
    </xf>
    <xf borderId="8" fillId="0" fontId="12" numFmtId="0" xfId="0" applyBorder="1" applyFont="1"/>
    <xf borderId="0" fillId="0" fontId="6" numFmtId="0" xfId="0" applyAlignment="1" applyFont="1">
      <alignment vertical="center"/>
    </xf>
    <xf borderId="6" fillId="2" fontId="10" numFmtId="0" xfId="0" applyAlignment="1" applyBorder="1" applyFont="1">
      <alignment horizontal="left" readingOrder="0" vertical="center"/>
    </xf>
    <xf borderId="7" fillId="0" fontId="10" numFmtId="0" xfId="0" applyAlignment="1" applyBorder="1" applyFont="1">
      <alignment horizontal="left" vertical="center"/>
    </xf>
    <xf borderId="0" fillId="0" fontId="1" numFmtId="0" xfId="0" applyAlignment="1" applyFont="1">
      <alignment vertical="center"/>
    </xf>
    <xf borderId="9" fillId="6" fontId="11" numFmtId="49" xfId="0" applyAlignment="1" applyBorder="1" applyFill="1" applyFont="1" applyNumberFormat="1">
      <alignment vertical="center"/>
    </xf>
    <xf borderId="9" fillId="6" fontId="11" numFmtId="49" xfId="0" applyAlignment="1" applyBorder="1" applyFont="1" applyNumberFormat="1">
      <alignment horizontal="center" vertical="center"/>
    </xf>
    <xf borderId="10" fillId="6" fontId="11" numFmtId="0" xfId="0" applyAlignment="1" applyBorder="1" applyFont="1">
      <alignment horizontal="center" shrinkToFit="0" vertical="center" wrapText="1"/>
    </xf>
    <xf borderId="10" fillId="6" fontId="11" numFmtId="0" xfId="0" applyAlignment="1" applyBorder="1" applyFont="1">
      <alignment horizontal="center" readingOrder="0" shrinkToFit="0" vertical="center" wrapText="1"/>
    </xf>
    <xf borderId="11" fillId="6" fontId="11" numFmtId="3" xfId="0" applyAlignment="1" applyBorder="1" applyFont="1" applyNumberFormat="1">
      <alignment horizontal="center" vertical="center"/>
    </xf>
    <xf borderId="11" fillId="6" fontId="11" numFmtId="164" xfId="0" applyAlignment="1" applyBorder="1" applyFont="1" applyNumberFormat="1">
      <alignment horizontal="center" vertical="center"/>
    </xf>
    <xf borderId="11" fillId="7" fontId="5" numFmtId="164" xfId="0" applyAlignment="1" applyBorder="1" applyFill="1" applyFont="1" applyNumberFormat="1">
      <alignment horizontal="center" vertical="center"/>
    </xf>
    <xf borderId="0" fillId="0" fontId="13" numFmtId="0" xfId="0" applyAlignment="1" applyFont="1">
      <alignment shrinkToFit="0" vertical="center" wrapText="1"/>
    </xf>
    <xf borderId="0" fillId="0" fontId="10" numFmtId="0" xfId="0" applyAlignment="1" applyFont="1">
      <alignment shrinkToFit="0" vertical="center" wrapText="1"/>
    </xf>
    <xf borderId="12" fillId="5" fontId="14" numFmtId="0" xfId="0" applyAlignment="1" applyBorder="1" applyFont="1">
      <alignment horizontal="center" shrinkToFit="1" textRotation="90" vertical="center" wrapText="0"/>
    </xf>
    <xf borderId="13" fillId="5" fontId="13" numFmtId="0" xfId="0" applyAlignment="1" applyBorder="1" applyFont="1">
      <alignment horizontal="center" shrinkToFit="1" vertical="center" wrapText="0"/>
    </xf>
    <xf borderId="14" fillId="5" fontId="13" numFmtId="0" xfId="0" applyAlignment="1" applyBorder="1" applyFont="1">
      <alignment horizontal="center" shrinkToFit="1" vertical="center" wrapText="0"/>
    </xf>
    <xf borderId="15" fillId="5" fontId="13" numFmtId="0" xfId="0" applyAlignment="1" applyBorder="1" applyFont="1">
      <alignment horizontal="center" shrinkToFit="1" vertical="center" wrapText="0"/>
    </xf>
    <xf borderId="16" fillId="5" fontId="13" numFmtId="0" xfId="0" applyAlignment="1" applyBorder="1" applyFont="1">
      <alignment horizontal="center" shrinkToFit="1" vertical="center" wrapText="0"/>
    </xf>
    <xf borderId="17" fillId="5" fontId="13" numFmtId="0" xfId="0" applyAlignment="1" applyBorder="1" applyFont="1">
      <alignment horizontal="center" shrinkToFit="1" vertical="center" wrapText="0"/>
    </xf>
    <xf borderId="18" fillId="5" fontId="13" numFmtId="0" xfId="0" applyAlignment="1" applyBorder="1" applyFont="1">
      <alignment horizontal="center" shrinkToFit="1" vertical="center" wrapText="0"/>
    </xf>
    <xf borderId="0" fillId="0" fontId="1" numFmtId="0" xfId="0" applyAlignment="1" applyFont="1">
      <alignment horizontal="center" shrinkToFit="1" vertical="center" wrapText="0"/>
    </xf>
    <xf borderId="19" fillId="0" fontId="12" numFmtId="0" xfId="0" applyBorder="1" applyFont="1"/>
    <xf borderId="20" fillId="0" fontId="1" numFmtId="0" xfId="0" applyAlignment="1" applyBorder="1" applyFont="1">
      <alignment readingOrder="0" shrinkToFit="1" wrapText="0"/>
    </xf>
    <xf borderId="21" fillId="5" fontId="15" numFmtId="165" xfId="0" applyBorder="1" applyFont="1" applyNumberFormat="1"/>
    <xf borderId="20" fillId="0" fontId="1" numFmtId="3" xfId="0" applyAlignment="1" applyBorder="1" applyFont="1" applyNumberFormat="1">
      <alignment readingOrder="0"/>
    </xf>
    <xf borderId="21" fillId="5" fontId="15" numFmtId="166" xfId="0" applyBorder="1" applyFont="1" applyNumberFormat="1"/>
    <xf borderId="21" fillId="7" fontId="1" numFmtId="166" xfId="0" applyBorder="1" applyFont="1" applyNumberFormat="1"/>
    <xf borderId="22" fillId="5" fontId="15" numFmtId="166" xfId="0" applyBorder="1" applyFont="1" applyNumberFormat="1"/>
    <xf borderId="20" fillId="0" fontId="1" numFmtId="0" xfId="0" applyAlignment="1" applyBorder="1" applyFont="1">
      <alignment shrinkToFit="1" wrapText="0"/>
    </xf>
    <xf borderId="20" fillId="0" fontId="1" numFmtId="3" xfId="0" applyBorder="1" applyFont="1" applyNumberFormat="1"/>
    <xf borderId="23" fillId="0" fontId="12" numFmtId="0" xfId="0" applyBorder="1" applyFont="1"/>
    <xf borderId="0" fillId="0" fontId="6" numFmtId="49" xfId="0" applyFont="1" applyNumberFormat="1"/>
    <xf borderId="0" fillId="0" fontId="16" numFmtId="49" xfId="0" applyFont="1" applyNumberFormat="1"/>
    <xf borderId="0" fillId="0" fontId="1" numFmtId="0" xfId="0" applyFont="1"/>
    <xf borderId="1" fillId="4" fontId="17" numFmtId="0" xfId="0" applyBorder="1" applyFont="1"/>
    <xf borderId="6" fillId="0" fontId="10" numFmtId="0" xfId="0" applyAlignment="1" applyBorder="1" applyFont="1">
      <alignment horizontal="left" readingOrder="0" vertical="center"/>
    </xf>
    <xf borderId="7" fillId="0" fontId="10" numFmtId="167" xfId="0" applyAlignment="1" applyBorder="1" applyFont="1" applyNumberFormat="1">
      <alignment horizontal="left" vertical="center"/>
    </xf>
    <xf borderId="11" fillId="7" fontId="5" numFmtId="164" xfId="0" applyAlignment="1" applyBorder="1" applyFont="1" applyNumberFormat="1">
      <alignment horizontal="center" readingOrder="0" vertical="center"/>
    </xf>
    <xf borderId="21" fillId="8" fontId="15" numFmtId="166" xfId="0" applyBorder="1" applyFill="1" applyFont="1" applyNumberFormat="1"/>
    <xf borderId="24" fillId="9" fontId="18" numFmtId="0" xfId="0" applyAlignment="1" applyBorder="1" applyFill="1" applyFont="1">
      <alignment horizontal="center"/>
    </xf>
    <xf borderId="25" fillId="0" fontId="12" numFmtId="0" xfId="0" applyBorder="1" applyFont="1"/>
    <xf borderId="26" fillId="0" fontId="12" numFmtId="0" xfId="0" applyBorder="1" applyFont="1"/>
    <xf borderId="27" fillId="9" fontId="1" numFmtId="0" xfId="0" applyBorder="1" applyFont="1"/>
    <xf borderId="1" fillId="9" fontId="18" numFmtId="0" xfId="0" applyAlignment="1" applyBorder="1" applyFont="1">
      <alignment horizontal="center"/>
    </xf>
    <xf borderId="28" fillId="9" fontId="18" numFmtId="0" xfId="0" applyAlignment="1" applyBorder="1" applyFont="1">
      <alignment horizontal="center"/>
    </xf>
    <xf borderId="1" fillId="9" fontId="18" numFmtId="0" xfId="0" applyBorder="1" applyFont="1"/>
    <xf borderId="1" fillId="9" fontId="18" numFmtId="0" xfId="0" applyAlignment="1" applyBorder="1" applyFont="1">
      <alignment horizontal="left"/>
    </xf>
    <xf borderId="6" fillId="10" fontId="10" numFmtId="0" xfId="0" applyAlignment="1" applyBorder="1" applyFill="1" applyFont="1">
      <alignment horizontal="left" readingOrder="0" vertical="center"/>
    </xf>
    <xf borderId="29" fillId="0" fontId="1" numFmtId="0" xfId="0" applyAlignment="1" applyBorder="1" applyFont="1">
      <alignment horizontal="center"/>
    </xf>
    <xf borderId="30" fillId="0" fontId="12" numFmtId="0" xfId="0" applyBorder="1" applyFont="1"/>
    <xf borderId="1" fillId="9" fontId="10" numFmtId="0" xfId="0" applyAlignment="1" applyBorder="1" applyFont="1">
      <alignment horizontal="left"/>
    </xf>
    <xf borderId="1" fillId="9" fontId="10" numFmtId="0" xfId="0" applyAlignment="1" applyBorder="1" applyFont="1">
      <alignment horizontal="center"/>
    </xf>
    <xf borderId="28" fillId="9" fontId="1" numFmtId="0" xfId="0" applyAlignment="1" applyBorder="1" applyFont="1">
      <alignment horizontal="center"/>
    </xf>
    <xf borderId="29" fillId="0" fontId="5" numFmtId="0" xfId="0" applyAlignment="1" applyBorder="1" applyFont="1">
      <alignment horizontal="center"/>
    </xf>
    <xf borderId="31" fillId="0" fontId="12" numFmtId="0" xfId="0" applyBorder="1" applyFont="1"/>
    <xf borderId="32" fillId="11" fontId="10" numFmtId="0" xfId="0" applyAlignment="1" applyBorder="1" applyFill="1" applyFont="1">
      <alignment horizontal="left"/>
    </xf>
    <xf borderId="29" fillId="12" fontId="19" numFmtId="0" xfId="0" applyAlignment="1" applyBorder="1" applyFill="1" applyFont="1">
      <alignment horizontal="center"/>
    </xf>
    <xf borderId="29" fillId="13" fontId="19" numFmtId="0" xfId="0" applyAlignment="1" applyBorder="1" applyFill="1" applyFont="1">
      <alignment horizontal="center"/>
    </xf>
    <xf borderId="29" fillId="8" fontId="19" numFmtId="0" xfId="0" applyAlignment="1" applyBorder="1" applyFont="1">
      <alignment horizontal="center"/>
    </xf>
    <xf borderId="29" fillId="14" fontId="13" numFmtId="0" xfId="0" applyAlignment="1" applyBorder="1" applyFill="1" applyFont="1">
      <alignment horizontal="center"/>
    </xf>
    <xf borderId="29" fillId="15" fontId="13" numFmtId="0" xfId="0" applyAlignment="1" applyBorder="1" applyFill="1" applyFont="1">
      <alignment horizontal="center"/>
    </xf>
    <xf borderId="29" fillId="11" fontId="10" numFmtId="0" xfId="0" applyAlignment="1" applyBorder="1" applyFont="1">
      <alignment horizontal="center"/>
    </xf>
    <xf borderId="28" fillId="9" fontId="10" numFmtId="0" xfId="0" applyBorder="1" applyFont="1"/>
    <xf borderId="32" fillId="12" fontId="19" numFmtId="0" xfId="0" applyAlignment="1" applyBorder="1" applyFont="1">
      <alignment horizontal="center"/>
    </xf>
    <xf borderId="32" fillId="13" fontId="19" numFmtId="0" xfId="0" applyAlignment="1" applyBorder="1" applyFont="1">
      <alignment horizontal="center"/>
    </xf>
    <xf borderId="32" fillId="8" fontId="19" numFmtId="0" xfId="0" applyAlignment="1" applyBorder="1" applyFont="1">
      <alignment horizontal="center"/>
    </xf>
    <xf borderId="32" fillId="14" fontId="13" numFmtId="0" xfId="0" applyAlignment="1" applyBorder="1" applyFont="1">
      <alignment horizontal="center"/>
    </xf>
    <xf borderId="32" fillId="15" fontId="13" numFmtId="0" xfId="0" applyAlignment="1" applyBorder="1" applyFont="1">
      <alignment horizontal="center"/>
    </xf>
    <xf borderId="32" fillId="11" fontId="10" numFmtId="0" xfId="0" applyAlignment="1" applyBorder="1" applyFont="1">
      <alignment horizontal="center"/>
    </xf>
    <xf borderId="28" fillId="9" fontId="1" numFmtId="0" xfId="0" applyBorder="1" applyFont="1"/>
    <xf borderId="32" fillId="12" fontId="20" numFmtId="164" xfId="0" applyAlignment="1" applyBorder="1" applyFont="1" applyNumberFormat="1">
      <alignment horizontal="center"/>
    </xf>
    <xf borderId="32" fillId="12" fontId="20" numFmtId="3" xfId="0" applyAlignment="1" applyBorder="1" applyFont="1" applyNumberFormat="1">
      <alignment horizontal="center"/>
    </xf>
    <xf borderId="32" fillId="13" fontId="20" numFmtId="164" xfId="0" applyAlignment="1" applyBorder="1" applyFont="1" applyNumberFormat="1">
      <alignment horizontal="center"/>
    </xf>
    <xf borderId="32" fillId="13" fontId="20" numFmtId="3" xfId="0" applyAlignment="1" applyBorder="1" applyFont="1" applyNumberFormat="1">
      <alignment horizontal="center"/>
    </xf>
    <xf borderId="32" fillId="8" fontId="20" numFmtId="164" xfId="0" applyAlignment="1" applyBorder="1" applyFont="1" applyNumberFormat="1">
      <alignment horizontal="center"/>
    </xf>
    <xf borderId="32" fillId="8" fontId="20" numFmtId="3" xfId="0" applyAlignment="1" applyBorder="1" applyFont="1" applyNumberFormat="1">
      <alignment horizontal="center"/>
    </xf>
    <xf borderId="32" fillId="14" fontId="20" numFmtId="164" xfId="0" applyAlignment="1" applyBorder="1" applyFont="1" applyNumberFormat="1">
      <alignment horizontal="center"/>
    </xf>
    <xf borderId="32" fillId="14" fontId="20" numFmtId="3" xfId="0" applyAlignment="1" applyBorder="1" applyFont="1" applyNumberFormat="1">
      <alignment horizontal="center"/>
    </xf>
    <xf borderId="32" fillId="15" fontId="20" numFmtId="164" xfId="0" applyAlignment="1" applyBorder="1" applyFont="1" applyNumberFormat="1">
      <alignment horizontal="center"/>
    </xf>
    <xf borderId="32" fillId="15" fontId="20" numFmtId="3" xfId="0" applyAlignment="1" applyBorder="1" applyFont="1" applyNumberFormat="1">
      <alignment horizontal="center"/>
    </xf>
    <xf borderId="32" fillId="11" fontId="1" numFmtId="164" xfId="0" applyAlignment="1" applyBorder="1" applyFont="1" applyNumberFormat="1">
      <alignment horizontal="center"/>
    </xf>
    <xf borderId="32" fillId="11" fontId="1" numFmtId="3" xfId="0" applyAlignment="1" applyBorder="1" applyFont="1" applyNumberFormat="1">
      <alignment horizontal="center"/>
    </xf>
    <xf borderId="1" fillId="9" fontId="1" numFmtId="0" xfId="0" applyAlignment="1" applyBorder="1" applyFont="1">
      <alignment horizontal="center"/>
    </xf>
    <xf borderId="1" fillId="9" fontId="1" numFmtId="168" xfId="0" applyAlignment="1" applyBorder="1" applyFont="1" applyNumberFormat="1">
      <alignment horizontal="center"/>
    </xf>
    <xf borderId="29" fillId="12" fontId="19" numFmtId="169" xfId="0" applyAlignment="1" applyBorder="1" applyFont="1" applyNumberFormat="1">
      <alignment horizontal="center"/>
    </xf>
    <xf borderId="29" fillId="13" fontId="19" numFmtId="169" xfId="0" applyAlignment="1" applyBorder="1" applyFont="1" applyNumberFormat="1">
      <alignment horizontal="center"/>
    </xf>
    <xf borderId="29" fillId="8" fontId="19" numFmtId="169" xfId="0" applyAlignment="1" applyBorder="1" applyFont="1" applyNumberFormat="1">
      <alignment horizontal="center"/>
    </xf>
    <xf borderId="29" fillId="14" fontId="13" numFmtId="168" xfId="0" applyAlignment="1" applyBorder="1" applyFont="1" applyNumberFormat="1">
      <alignment horizontal="center"/>
    </xf>
    <xf borderId="29" fillId="15" fontId="13" numFmtId="168" xfId="0" applyAlignment="1" applyBorder="1" applyFont="1" applyNumberFormat="1">
      <alignment horizontal="center"/>
    </xf>
    <xf borderId="29" fillId="11" fontId="10" numFmtId="169" xfId="0" applyAlignment="1" applyBorder="1" applyFont="1" applyNumberFormat="1">
      <alignment horizontal="center"/>
    </xf>
    <xf borderId="29" fillId="12" fontId="20" numFmtId="164" xfId="0" applyAlignment="1" applyBorder="1" applyFont="1" applyNumberFormat="1">
      <alignment horizontal="center" shrinkToFit="0" wrapText="1"/>
    </xf>
    <xf borderId="29" fillId="13" fontId="20" numFmtId="164" xfId="0" applyAlignment="1" applyBorder="1" applyFont="1" applyNumberFormat="1">
      <alignment horizontal="center" shrinkToFit="0" wrapText="1"/>
    </xf>
    <xf borderId="29" fillId="8" fontId="20" numFmtId="164" xfId="0" applyAlignment="1" applyBorder="1" applyFont="1" applyNumberFormat="1">
      <alignment horizontal="center" shrinkToFit="0" wrapText="1"/>
    </xf>
    <xf borderId="29" fillId="14" fontId="20" numFmtId="164" xfId="0" applyAlignment="1" applyBorder="1" applyFont="1" applyNumberFormat="1">
      <alignment horizontal="center" shrinkToFit="0" wrapText="1"/>
    </xf>
    <xf borderId="29" fillId="15" fontId="20" numFmtId="164" xfId="0" applyAlignment="1" applyBorder="1" applyFont="1" applyNumberFormat="1">
      <alignment horizontal="center" shrinkToFit="0" wrapText="1"/>
    </xf>
    <xf borderId="29" fillId="11" fontId="1" numFmtId="164" xfId="0" applyAlignment="1" applyBorder="1" applyFont="1" applyNumberFormat="1">
      <alignment horizontal="center" shrinkToFit="0" wrapText="1"/>
    </xf>
    <xf borderId="29" fillId="12" fontId="20" numFmtId="164" xfId="0" applyAlignment="1" applyBorder="1" applyFont="1" applyNumberFormat="1">
      <alignment horizontal="center"/>
    </xf>
    <xf borderId="29" fillId="13" fontId="20" numFmtId="164" xfId="0" applyAlignment="1" applyBorder="1" applyFont="1" applyNumberFormat="1">
      <alignment horizontal="center"/>
    </xf>
    <xf borderId="29" fillId="8" fontId="20" numFmtId="164" xfId="0" applyAlignment="1" applyBorder="1" applyFont="1" applyNumberFormat="1">
      <alignment horizontal="center"/>
    </xf>
    <xf borderId="29" fillId="14" fontId="20" numFmtId="164" xfId="0" applyAlignment="1" applyBorder="1" applyFont="1" applyNumberFormat="1">
      <alignment horizontal="center"/>
    </xf>
    <xf borderId="29" fillId="15" fontId="20" numFmtId="164" xfId="0" applyAlignment="1" applyBorder="1" applyFont="1" applyNumberFormat="1">
      <alignment horizontal="center"/>
    </xf>
    <xf borderId="29" fillId="12" fontId="20" numFmtId="170" xfId="0" applyAlignment="1" applyBorder="1" applyFont="1" applyNumberFormat="1">
      <alignment horizontal="center"/>
    </xf>
    <xf borderId="29" fillId="13" fontId="20" numFmtId="170" xfId="0" applyAlignment="1" applyBorder="1" applyFont="1" applyNumberFormat="1">
      <alignment horizontal="center"/>
    </xf>
    <xf borderId="29" fillId="8" fontId="20" numFmtId="170" xfId="0" applyAlignment="1" applyBorder="1" applyFont="1" applyNumberFormat="1">
      <alignment horizontal="center"/>
    </xf>
    <xf borderId="29" fillId="14" fontId="20" numFmtId="170" xfId="0" applyAlignment="1" applyBorder="1" applyFont="1" applyNumberFormat="1">
      <alignment horizontal="center"/>
    </xf>
    <xf borderId="29" fillId="15" fontId="20" numFmtId="170" xfId="0" applyAlignment="1" applyBorder="1" applyFont="1" applyNumberFormat="1">
      <alignment horizontal="center"/>
    </xf>
    <xf borderId="29" fillId="11" fontId="1" numFmtId="170" xfId="0" applyAlignment="1" applyBorder="1" applyFont="1" applyNumberFormat="1">
      <alignment horizontal="center"/>
    </xf>
    <xf borderId="1" fillId="9" fontId="1" numFmtId="169" xfId="0" applyAlignment="1" applyBorder="1" applyFont="1" applyNumberFormat="1">
      <alignment horizontal="center"/>
    </xf>
    <xf borderId="29" fillId="11" fontId="1" numFmtId="164" xfId="0" applyAlignment="1" applyBorder="1" applyFont="1" applyNumberFormat="1">
      <alignment horizontal="center"/>
    </xf>
    <xf borderId="32" fillId="11" fontId="10" numFmtId="0" xfId="0" applyAlignment="1" applyBorder="1" applyFont="1">
      <alignment horizontal="left" readingOrder="0"/>
    </xf>
    <xf borderId="33" fillId="9" fontId="1" numFmtId="0" xfId="0" applyBorder="1" applyFont="1"/>
    <xf borderId="34" fillId="9" fontId="10" numFmtId="0" xfId="0" applyAlignment="1" applyBorder="1" applyFont="1">
      <alignment horizontal="left"/>
    </xf>
    <xf borderId="34" fillId="9" fontId="1" numFmtId="168" xfId="0" applyAlignment="1" applyBorder="1" applyFont="1" applyNumberFormat="1">
      <alignment horizontal="center"/>
    </xf>
    <xf borderId="34" fillId="9" fontId="1" numFmtId="0" xfId="0" applyAlignment="1" applyBorder="1" applyFont="1">
      <alignment horizontal="center"/>
    </xf>
    <xf borderId="35" fillId="9" fontId="1" numFmtId="0" xfId="0" applyAlignment="1" applyBorder="1" applyFont="1">
      <alignment horizontal="center"/>
    </xf>
    <xf borderId="1" fillId="2" fontId="1" numFmtId="0" xfId="0" applyAlignment="1" applyBorder="1" applyFont="1">
      <alignment horizontal="left"/>
    </xf>
    <xf borderId="1" fillId="2" fontId="1" numFmtId="0" xfId="0" applyAlignment="1" applyBorder="1" applyFont="1">
      <alignment horizontal="center"/>
    </xf>
    <xf borderId="1" fillId="7" fontId="6" numFmtId="0" xfId="0" applyBorder="1" applyFont="1"/>
    <xf borderId="1" fillId="7" fontId="6" numFmtId="0" xfId="0" applyAlignment="1" applyBorder="1" applyFont="1">
      <alignment shrinkToFit="0" wrapText="1"/>
    </xf>
    <xf borderId="29" fillId="7" fontId="5" numFmtId="0" xfId="0" applyAlignment="1" applyBorder="1" applyFont="1">
      <alignment horizontal="center"/>
    </xf>
    <xf borderId="36" fillId="7" fontId="6" numFmtId="0" xfId="0" applyBorder="1" applyFont="1"/>
    <xf borderId="37" fillId="7" fontId="21" numFmtId="0" xfId="0" applyBorder="1" applyFont="1"/>
    <xf borderId="32" fillId="7" fontId="21" numFmtId="0" xfId="0" applyBorder="1" applyFont="1"/>
    <xf borderId="32" fillId="7" fontId="21" numFmtId="0" xfId="0" applyAlignment="1" applyBorder="1" applyFont="1">
      <alignment horizontal="center"/>
    </xf>
    <xf borderId="32" fillId="7" fontId="5" numFmtId="0" xfId="0" applyAlignment="1" applyBorder="1" applyFont="1">
      <alignment horizontal="center"/>
    </xf>
    <xf borderId="38" fillId="7" fontId="5" numFmtId="0" xfId="0" applyAlignment="1" applyBorder="1" applyFont="1">
      <alignment horizontal="center"/>
    </xf>
    <xf borderId="39" fillId="7" fontId="6" numFmtId="0" xfId="0" applyBorder="1" applyFont="1"/>
    <xf borderId="32" fillId="0" fontId="22" numFmtId="0" xfId="0" applyBorder="1" applyFont="1"/>
    <xf borderId="32" fillId="7" fontId="6" numFmtId="3" xfId="0" applyAlignment="1" applyBorder="1" applyFont="1" applyNumberFormat="1">
      <alignment horizontal="right"/>
    </xf>
    <xf borderId="32" fillId="7" fontId="6" numFmtId="1" xfId="0" applyBorder="1" applyFont="1" applyNumberFormat="1"/>
    <xf borderId="32" fillId="16" fontId="1" numFmtId="4" xfId="0" applyAlignment="1" applyBorder="1" applyFill="1" applyFont="1" applyNumberFormat="1">
      <alignment horizontal="right"/>
    </xf>
    <xf borderId="32" fillId="16" fontId="1" numFmtId="4" xfId="0" applyAlignment="1" applyBorder="1" applyFont="1" applyNumberFormat="1">
      <alignment horizontal="right" readingOrder="0" vertical="bottom"/>
    </xf>
    <xf borderId="32" fillId="7" fontId="6" numFmtId="3" xfId="0" applyBorder="1" applyFont="1" applyNumberFormat="1"/>
    <xf borderId="32" fillId="16" fontId="1" numFmtId="3" xfId="0" applyAlignment="1" applyBorder="1" applyFont="1" applyNumberFormat="1">
      <alignment horizontal="right"/>
    </xf>
    <xf borderId="32" fillId="0" fontId="6" numFmtId="3" xfId="0" applyAlignment="1" applyBorder="1" applyFont="1" applyNumberFormat="1">
      <alignment horizontal="right"/>
    </xf>
    <xf borderId="32" fillId="0" fontId="6" numFmtId="1" xfId="0" applyBorder="1" applyFont="1" applyNumberFormat="1"/>
    <xf borderId="32" fillId="0" fontId="6" numFmtId="3" xfId="0" applyBorder="1" applyFont="1" applyNumberFormat="1"/>
    <xf borderId="0" fillId="0" fontId="6" numFmtId="0" xfId="0" applyFont="1"/>
    <xf borderId="32" fillId="16" fontId="1" numFmtId="4" xfId="0" applyAlignment="1" applyBorder="1" applyFont="1" applyNumberFormat="1">
      <alignment horizontal="right" readingOrder="0"/>
    </xf>
    <xf borderId="0" fillId="16" fontId="1" numFmtId="3" xfId="0" applyAlignment="1" applyFont="1" applyNumberFormat="1">
      <alignment horizontal="right" vertical="bottom"/>
    </xf>
    <xf borderId="32" fillId="16" fontId="1" numFmtId="3" xfId="0" applyAlignment="1" applyBorder="1" applyFont="1" applyNumberFormat="1">
      <alignment horizontal="right" vertical="bottom"/>
    </xf>
    <xf borderId="32" fillId="16" fontId="1" numFmtId="4" xfId="0" applyAlignment="1" applyBorder="1" applyFont="1" applyNumberFormat="1">
      <alignment horizontal="right" vertical="bottom"/>
    </xf>
    <xf borderId="32" fillId="0" fontId="6" numFmtId="1" xfId="0" applyAlignment="1" applyBorder="1" applyFont="1" applyNumberFormat="1">
      <alignment horizontal="right"/>
    </xf>
    <xf borderId="32" fillId="0" fontId="22" numFmtId="0" xfId="0" applyAlignment="1" applyBorder="1" applyFont="1">
      <alignment horizontal="left"/>
    </xf>
    <xf borderId="0" fillId="0" fontId="5" numFmtId="0" xfId="0" applyFont="1"/>
    <xf borderId="40" fillId="0" fontId="22" numFmtId="0" xfId="0" applyBorder="1" applyFont="1"/>
    <xf borderId="40" fillId="0" fontId="6" numFmtId="3" xfId="0" applyAlignment="1" applyBorder="1" applyFont="1" applyNumberFormat="1">
      <alignment horizontal="right"/>
    </xf>
    <xf borderId="40" fillId="0" fontId="6" numFmtId="1" xfId="0" applyBorder="1" applyFont="1" applyNumberFormat="1"/>
    <xf borderId="40" fillId="0" fontId="6" numFmtId="3" xfId="0" applyBorder="1" applyFont="1" applyNumberFormat="1"/>
    <xf borderId="40" fillId="16" fontId="1" numFmtId="4" xfId="0" applyAlignment="1" applyBorder="1" applyFont="1" applyNumberFormat="1">
      <alignment horizontal="right"/>
    </xf>
    <xf borderId="41" fillId="7" fontId="6" numFmtId="0" xfId="0" applyBorder="1" applyFont="1"/>
    <xf borderId="42" fillId="7" fontId="6" numFmtId="0" xfId="0" applyBorder="1" applyFont="1"/>
    <xf borderId="42" fillId="7" fontId="6" numFmtId="3" xfId="0" applyAlignment="1" applyBorder="1" applyFont="1" applyNumberFormat="1">
      <alignment horizontal="right"/>
    </xf>
    <xf borderId="42" fillId="7" fontId="6" numFmtId="1" xfId="0" applyBorder="1" applyFont="1" applyNumberFormat="1"/>
    <xf borderId="42" fillId="7" fontId="6" numFmtId="3" xfId="0" applyBorder="1" applyFont="1" applyNumberFormat="1"/>
    <xf borderId="42" fillId="7" fontId="6" numFmtId="0" xfId="0" applyAlignment="1" applyBorder="1" applyFont="1">
      <alignment shrinkToFit="0" wrapText="1"/>
    </xf>
    <xf borderId="42" fillId="7" fontId="23" numFmtId="4" xfId="0" applyAlignment="1" applyBorder="1" applyFont="1" applyNumberFormat="1">
      <alignment horizontal="right" vertical="bottom"/>
    </xf>
    <xf borderId="0" fillId="7" fontId="6" numFmtId="0" xfId="0" applyFont="1"/>
    <xf borderId="0" fillId="7" fontId="23" numFmtId="4" xfId="0" applyAlignment="1" applyFont="1" applyNumberFormat="1">
      <alignment horizontal="right" vertical="bottom"/>
    </xf>
    <xf borderId="0" fillId="7" fontId="24" numFmtId="4" xfId="0" applyAlignment="1" applyFont="1" applyNumberFormat="1">
      <alignment horizontal="right" vertical="bottom"/>
    </xf>
    <xf borderId="43" fillId="7" fontId="6" numFmtId="0" xfId="0" applyBorder="1" applyFont="1"/>
    <xf borderId="0" fillId="0" fontId="25" numFmtId="0" xfId="0" applyFont="1"/>
    <xf borderId="0" fillId="0" fontId="0" numFmtId="0" xfId="0" applyAlignment="1" applyFont="1">
      <alignment horizontal="center"/>
    </xf>
    <xf borderId="32" fillId="0" fontId="25" numFmtId="0" xfId="0" applyBorder="1" applyFont="1"/>
    <xf borderId="32" fillId="0" fontId="25" numFmtId="0" xfId="0" applyAlignment="1" applyBorder="1" applyFont="1">
      <alignment horizontal="center"/>
    </xf>
    <xf borderId="32" fillId="0" fontId="0" numFmtId="0" xfId="0" applyBorder="1" applyFont="1"/>
    <xf borderId="0" fillId="17" fontId="23" numFmtId="2" xfId="0" applyAlignment="1" applyFill="1" applyFont="1" applyNumberFormat="1">
      <alignment horizontal="right" vertical="bottom"/>
    </xf>
    <xf borderId="32" fillId="17" fontId="23" numFmtId="2" xfId="0" applyAlignment="1" applyBorder="1" applyFont="1" applyNumberFormat="1">
      <alignment horizontal="right" readingOrder="0"/>
    </xf>
    <xf borderId="0" fillId="18" fontId="23" numFmtId="2" xfId="0" applyAlignment="1" applyFill="1" applyFont="1" applyNumberFormat="1">
      <alignment horizontal="right" readingOrder="0" vertical="bottom"/>
    </xf>
    <xf borderId="32" fillId="18" fontId="23" numFmtId="2" xfId="0" applyAlignment="1" applyBorder="1" applyFont="1" applyNumberFormat="1">
      <alignment horizontal="righ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8.xml"/><Relationship Id="rId3"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113.43"/>
    <col customWidth="1" min="3" max="13" width="9.14"/>
    <col customWidth="1" min="14" max="22" width="8.71"/>
  </cols>
  <sheetData>
    <row r="1" ht="26.25" customHeight="1">
      <c r="A1" s="1"/>
      <c r="B1" s="2" t="s">
        <v>0</v>
      </c>
      <c r="C1" s="1"/>
      <c r="D1" s="1"/>
      <c r="E1" s="1"/>
      <c r="F1" s="1"/>
      <c r="G1" s="1"/>
      <c r="H1" s="1"/>
      <c r="I1" s="1"/>
      <c r="J1" s="1"/>
      <c r="K1" s="1"/>
      <c r="L1" s="1"/>
      <c r="M1" s="1"/>
      <c r="N1" s="1"/>
      <c r="O1" s="1"/>
      <c r="P1" s="1"/>
      <c r="Q1" s="1"/>
      <c r="R1" s="1"/>
      <c r="S1" s="1"/>
      <c r="T1" s="1"/>
      <c r="U1" s="1"/>
      <c r="V1" s="1"/>
    </row>
    <row r="2" ht="12.75" customHeight="1">
      <c r="A2" s="1"/>
      <c r="B2" s="3" t="s">
        <v>1</v>
      </c>
      <c r="C2" s="1"/>
      <c r="D2" s="1"/>
      <c r="E2" s="1"/>
      <c r="F2" s="1"/>
      <c r="G2" s="1"/>
      <c r="H2" s="1"/>
      <c r="I2" s="1"/>
      <c r="J2" s="1"/>
      <c r="K2" s="1"/>
      <c r="L2" s="1"/>
      <c r="M2" s="1"/>
      <c r="N2" s="1"/>
      <c r="O2" s="1"/>
      <c r="P2" s="1"/>
      <c r="Q2" s="1"/>
      <c r="R2" s="1"/>
      <c r="S2" s="1"/>
      <c r="T2" s="1"/>
      <c r="U2" s="1"/>
      <c r="V2" s="1"/>
    </row>
    <row r="3">
      <c r="A3" s="1"/>
      <c r="B3" s="4" t="s">
        <v>2</v>
      </c>
      <c r="C3" s="1"/>
      <c r="D3" s="1"/>
      <c r="E3" s="1"/>
      <c r="F3" s="1"/>
      <c r="G3" s="1"/>
      <c r="H3" s="1"/>
      <c r="I3" s="1"/>
      <c r="J3" s="1"/>
      <c r="K3" s="1"/>
      <c r="L3" s="1"/>
      <c r="M3" s="1"/>
      <c r="N3" s="1"/>
      <c r="O3" s="1"/>
      <c r="P3" s="1"/>
      <c r="Q3" s="1"/>
      <c r="R3" s="1"/>
      <c r="S3" s="1"/>
      <c r="T3" s="1"/>
      <c r="U3" s="1"/>
      <c r="V3" s="1"/>
    </row>
    <row r="4">
      <c r="A4" s="1"/>
      <c r="B4" s="5" t="s">
        <v>3</v>
      </c>
      <c r="C4" s="1"/>
      <c r="D4" s="1"/>
      <c r="E4" s="1"/>
      <c r="F4" s="1"/>
      <c r="G4" s="1"/>
      <c r="H4" s="1"/>
      <c r="I4" s="1"/>
      <c r="J4" s="1"/>
      <c r="K4" s="1"/>
      <c r="L4" s="1"/>
      <c r="M4" s="1"/>
      <c r="N4" s="1"/>
      <c r="O4" s="1"/>
      <c r="P4" s="1"/>
      <c r="Q4" s="1"/>
      <c r="R4" s="1"/>
      <c r="S4" s="1"/>
      <c r="T4" s="1"/>
      <c r="U4" s="1"/>
      <c r="V4" s="1"/>
    </row>
    <row r="5">
      <c r="A5" s="1"/>
      <c r="B5" s="5" t="s">
        <v>4</v>
      </c>
      <c r="C5" s="1"/>
      <c r="D5" s="1"/>
      <c r="E5" s="1"/>
      <c r="F5" s="1"/>
      <c r="G5" s="1"/>
      <c r="H5" s="1"/>
      <c r="I5" s="1"/>
      <c r="J5" s="1"/>
      <c r="K5" s="1"/>
      <c r="L5" s="1"/>
      <c r="M5" s="1"/>
      <c r="N5" s="1"/>
      <c r="O5" s="1"/>
      <c r="P5" s="1"/>
      <c r="Q5" s="1"/>
      <c r="R5" s="1"/>
      <c r="S5" s="1"/>
      <c r="T5" s="1"/>
      <c r="U5" s="1"/>
      <c r="V5" s="1"/>
    </row>
    <row r="6">
      <c r="A6" s="1"/>
      <c r="B6" s="6" t="s">
        <v>5</v>
      </c>
      <c r="C6" s="1"/>
      <c r="D6" s="1"/>
      <c r="E6" s="1"/>
      <c r="F6" s="1"/>
      <c r="G6" s="1"/>
      <c r="H6" s="1"/>
      <c r="I6" s="1"/>
      <c r="J6" s="1"/>
      <c r="K6" s="1"/>
      <c r="L6" s="1"/>
      <c r="M6" s="1"/>
      <c r="N6" s="1"/>
      <c r="O6" s="1"/>
      <c r="P6" s="1"/>
      <c r="Q6" s="1"/>
      <c r="R6" s="1"/>
      <c r="S6" s="1"/>
      <c r="T6" s="1"/>
      <c r="U6" s="1"/>
      <c r="V6" s="1"/>
    </row>
    <row r="7">
      <c r="A7" s="1"/>
      <c r="B7" s="6" t="s">
        <v>6</v>
      </c>
      <c r="C7" s="1"/>
      <c r="D7" s="1"/>
      <c r="E7" s="1"/>
      <c r="F7" s="1"/>
      <c r="G7" s="1"/>
      <c r="H7" s="1"/>
      <c r="I7" s="1"/>
      <c r="J7" s="1"/>
      <c r="K7" s="1"/>
      <c r="L7" s="1"/>
      <c r="M7" s="1"/>
      <c r="N7" s="1"/>
      <c r="O7" s="1"/>
      <c r="P7" s="1"/>
      <c r="Q7" s="1"/>
      <c r="R7" s="1"/>
      <c r="S7" s="1"/>
      <c r="T7" s="1"/>
      <c r="U7" s="1"/>
      <c r="V7" s="1"/>
    </row>
    <row r="8">
      <c r="A8" s="1"/>
      <c r="B8" s="6" t="s">
        <v>7</v>
      </c>
      <c r="C8" s="1"/>
      <c r="D8" s="1"/>
      <c r="E8" s="1"/>
      <c r="F8" s="1"/>
      <c r="G8" s="1"/>
      <c r="H8" s="1"/>
      <c r="I8" s="1"/>
      <c r="J8" s="1"/>
      <c r="K8" s="1"/>
      <c r="L8" s="1"/>
      <c r="M8" s="1"/>
      <c r="N8" s="1"/>
      <c r="O8" s="1"/>
      <c r="P8" s="1"/>
      <c r="Q8" s="1"/>
      <c r="R8" s="1"/>
      <c r="S8" s="1"/>
      <c r="T8" s="1"/>
      <c r="U8" s="1"/>
      <c r="V8" s="1"/>
    </row>
    <row r="9">
      <c r="A9" s="1"/>
      <c r="B9" s="6" t="s">
        <v>8</v>
      </c>
      <c r="C9" s="1"/>
      <c r="D9" s="1"/>
      <c r="E9" s="1"/>
      <c r="F9" s="1"/>
      <c r="G9" s="1"/>
      <c r="H9" s="1"/>
      <c r="I9" s="1"/>
      <c r="J9" s="1"/>
      <c r="K9" s="1"/>
      <c r="L9" s="1"/>
      <c r="M9" s="1"/>
      <c r="N9" s="1"/>
      <c r="O9" s="1"/>
      <c r="P9" s="1"/>
      <c r="Q9" s="1"/>
      <c r="R9" s="1"/>
      <c r="S9" s="1"/>
      <c r="T9" s="1"/>
      <c r="U9" s="1"/>
      <c r="V9" s="1"/>
    </row>
    <row r="10" ht="12.75" customHeight="1">
      <c r="A10" s="1"/>
      <c r="B10" s="7" t="s">
        <v>9</v>
      </c>
      <c r="C10" s="1"/>
      <c r="D10" s="1"/>
      <c r="E10" s="1"/>
      <c r="F10" s="1"/>
      <c r="G10" s="1"/>
      <c r="H10" s="1"/>
      <c r="I10" s="1"/>
      <c r="J10" s="1"/>
      <c r="K10" s="1"/>
      <c r="L10" s="1"/>
      <c r="M10" s="1"/>
      <c r="N10" s="1"/>
      <c r="O10" s="1"/>
      <c r="P10" s="1"/>
      <c r="Q10" s="1"/>
      <c r="R10" s="1"/>
      <c r="S10" s="1"/>
      <c r="T10" s="1"/>
      <c r="U10" s="1"/>
      <c r="V10" s="1"/>
    </row>
    <row r="11">
      <c r="A11" s="1"/>
      <c r="B11" s="7" t="s">
        <v>10</v>
      </c>
      <c r="C11" s="1"/>
      <c r="D11" s="1"/>
      <c r="E11" s="1"/>
      <c r="F11" s="1"/>
      <c r="G11" s="1"/>
      <c r="H11" s="1"/>
      <c r="I11" s="1"/>
      <c r="J11" s="1"/>
      <c r="K11" s="1"/>
      <c r="L11" s="1"/>
      <c r="M11" s="1"/>
      <c r="N11" s="1"/>
      <c r="O11" s="1"/>
      <c r="P11" s="1"/>
      <c r="Q11" s="1"/>
      <c r="R11" s="1"/>
      <c r="S11" s="1"/>
      <c r="T11" s="1"/>
      <c r="U11" s="1"/>
      <c r="V11" s="1"/>
    </row>
    <row r="12">
      <c r="A12" s="1"/>
      <c r="B12" s="7" t="s">
        <v>11</v>
      </c>
      <c r="C12" s="1"/>
      <c r="D12" s="1"/>
      <c r="E12" s="1"/>
      <c r="F12" s="1"/>
      <c r="G12" s="1"/>
      <c r="H12" s="1"/>
      <c r="I12" s="1"/>
      <c r="J12" s="1"/>
      <c r="K12" s="1"/>
      <c r="L12" s="1"/>
      <c r="M12" s="1"/>
      <c r="N12" s="1"/>
      <c r="O12" s="1"/>
      <c r="P12" s="1"/>
      <c r="Q12" s="1"/>
      <c r="R12" s="1"/>
      <c r="S12" s="1"/>
      <c r="T12" s="1"/>
      <c r="U12" s="1"/>
      <c r="V12" s="1"/>
    </row>
    <row r="13" ht="121.5" customHeight="1">
      <c r="A13" s="1"/>
      <c r="B13" s="8" t="s">
        <v>12</v>
      </c>
      <c r="C13" s="1"/>
      <c r="D13" s="1"/>
      <c r="E13" s="1"/>
      <c r="F13" s="1"/>
      <c r="G13" s="1"/>
      <c r="H13" s="1"/>
      <c r="I13" s="1"/>
      <c r="J13" s="1"/>
      <c r="K13" s="1"/>
      <c r="L13" s="1"/>
      <c r="M13" s="1"/>
      <c r="N13" s="1"/>
      <c r="O13" s="1"/>
      <c r="P13" s="1"/>
      <c r="Q13" s="1"/>
      <c r="R13" s="1"/>
      <c r="S13" s="1"/>
      <c r="T13" s="1"/>
      <c r="U13" s="1"/>
      <c r="V13" s="1"/>
    </row>
    <row r="14">
      <c r="A14" s="1"/>
      <c r="B14" s="7" t="s">
        <v>13</v>
      </c>
      <c r="C14" s="1"/>
      <c r="D14" s="1"/>
      <c r="E14" s="1"/>
      <c r="F14" s="1"/>
      <c r="G14" s="1"/>
      <c r="H14" s="1"/>
      <c r="I14" s="1"/>
      <c r="J14" s="1"/>
      <c r="K14" s="1"/>
      <c r="L14" s="1"/>
      <c r="M14" s="1"/>
      <c r="N14" s="1"/>
      <c r="O14" s="1"/>
      <c r="P14" s="1"/>
      <c r="Q14" s="1"/>
      <c r="R14" s="1"/>
      <c r="S14" s="1"/>
      <c r="T14" s="1"/>
      <c r="U14" s="1"/>
      <c r="V14" s="1"/>
    </row>
    <row r="15" ht="17.25" customHeight="1">
      <c r="A15" s="1"/>
      <c r="B15" s="7" t="s">
        <v>14</v>
      </c>
      <c r="C15" s="1"/>
      <c r="D15" s="1"/>
      <c r="E15" s="1"/>
      <c r="F15" s="1"/>
      <c r="G15" s="1"/>
      <c r="H15" s="1"/>
      <c r="I15" s="1"/>
      <c r="J15" s="1"/>
      <c r="K15" s="1"/>
      <c r="L15" s="1"/>
      <c r="M15" s="1"/>
      <c r="N15" s="1"/>
      <c r="O15" s="1"/>
      <c r="P15" s="1"/>
      <c r="Q15" s="1"/>
      <c r="R15" s="1"/>
      <c r="S15" s="1"/>
      <c r="T15" s="1"/>
      <c r="U15" s="1"/>
      <c r="V15" s="1"/>
    </row>
    <row r="16" ht="22.5" customHeight="1">
      <c r="A16" s="1"/>
      <c r="B16" s="9" t="s">
        <v>15</v>
      </c>
      <c r="C16" s="1"/>
      <c r="D16" s="1"/>
      <c r="E16" s="1"/>
      <c r="F16" s="1"/>
      <c r="G16" s="1"/>
      <c r="H16" s="1"/>
      <c r="I16" s="1"/>
      <c r="J16" s="1"/>
      <c r="K16" s="1"/>
      <c r="L16" s="1"/>
      <c r="M16" s="1"/>
      <c r="N16" s="1"/>
      <c r="O16" s="1"/>
      <c r="P16" s="1"/>
      <c r="Q16" s="1"/>
      <c r="R16" s="1"/>
      <c r="S16" s="1"/>
      <c r="T16" s="1"/>
      <c r="U16" s="1"/>
      <c r="V16" s="1"/>
    </row>
    <row r="17">
      <c r="A17" s="1"/>
      <c r="B17" s="9" t="s">
        <v>16</v>
      </c>
      <c r="C17" s="1"/>
      <c r="D17" s="1"/>
      <c r="E17" s="1"/>
      <c r="F17" s="1"/>
      <c r="G17" s="1"/>
      <c r="H17" s="1"/>
      <c r="I17" s="1"/>
      <c r="J17" s="1"/>
      <c r="K17" s="1"/>
      <c r="L17" s="1"/>
      <c r="M17" s="1"/>
      <c r="N17" s="1"/>
      <c r="O17" s="1"/>
      <c r="P17" s="1"/>
      <c r="Q17" s="1"/>
      <c r="R17" s="1"/>
      <c r="S17" s="1"/>
      <c r="T17" s="1"/>
      <c r="U17" s="1"/>
      <c r="V17" s="1"/>
    </row>
    <row r="18">
      <c r="A18" s="1"/>
      <c r="B18" s="8" t="s">
        <v>17</v>
      </c>
      <c r="C18" s="1"/>
      <c r="D18" s="1"/>
      <c r="E18" s="1"/>
      <c r="F18" s="1"/>
      <c r="G18" s="1"/>
      <c r="H18" s="1"/>
      <c r="I18" s="1"/>
      <c r="J18" s="1"/>
      <c r="K18" s="1"/>
      <c r="L18" s="1"/>
      <c r="M18" s="1"/>
      <c r="N18" s="1"/>
      <c r="O18" s="1"/>
      <c r="P18" s="1"/>
      <c r="Q18" s="1"/>
      <c r="R18" s="1"/>
      <c r="S18" s="1"/>
      <c r="T18" s="1"/>
      <c r="U18" s="1"/>
      <c r="V18" s="1"/>
    </row>
    <row r="19">
      <c r="A19" s="1"/>
      <c r="B19" s="8" t="s">
        <v>18</v>
      </c>
      <c r="C19" s="1"/>
      <c r="D19" s="1"/>
      <c r="E19" s="1"/>
      <c r="F19" s="1"/>
      <c r="G19" s="1"/>
      <c r="H19" s="1"/>
      <c r="I19" s="1"/>
      <c r="J19" s="1"/>
      <c r="K19" s="1"/>
      <c r="L19" s="1"/>
      <c r="M19" s="1"/>
      <c r="N19" s="1"/>
      <c r="O19" s="1"/>
      <c r="P19" s="1"/>
      <c r="Q19" s="1"/>
      <c r="R19" s="1"/>
      <c r="S19" s="1"/>
      <c r="T19" s="1"/>
      <c r="U19" s="1"/>
      <c r="V19" s="1"/>
    </row>
    <row r="20">
      <c r="A20" s="1"/>
      <c r="B20" s="4" t="s">
        <v>19</v>
      </c>
      <c r="C20" s="10"/>
      <c r="D20" s="1"/>
      <c r="E20" s="1"/>
      <c r="F20" s="1"/>
      <c r="G20" s="1"/>
      <c r="H20" s="1"/>
      <c r="I20" s="1"/>
      <c r="J20" s="1"/>
      <c r="K20" s="1"/>
      <c r="L20" s="1"/>
      <c r="M20" s="1"/>
      <c r="N20" s="1"/>
      <c r="O20" s="1"/>
      <c r="P20" s="1"/>
      <c r="Q20" s="1"/>
      <c r="R20" s="1"/>
      <c r="S20" s="1"/>
      <c r="T20" s="1"/>
      <c r="U20" s="1"/>
      <c r="V20" s="1"/>
    </row>
    <row r="21" ht="15.75" customHeight="1">
      <c r="A21" s="1"/>
      <c r="B21" s="6" t="s">
        <v>20</v>
      </c>
      <c r="C21" s="1"/>
      <c r="D21" s="1"/>
      <c r="E21" s="1"/>
      <c r="F21" s="1"/>
      <c r="G21" s="1"/>
      <c r="H21" s="1"/>
      <c r="I21" s="1"/>
      <c r="J21" s="1"/>
      <c r="K21" s="1"/>
      <c r="L21" s="1"/>
      <c r="M21" s="1"/>
      <c r="N21" s="1"/>
      <c r="O21" s="1"/>
      <c r="P21" s="1"/>
      <c r="Q21" s="1"/>
      <c r="R21" s="1"/>
      <c r="S21" s="1"/>
      <c r="T21" s="1"/>
      <c r="U21" s="1"/>
      <c r="V21" s="1"/>
    </row>
    <row r="22" ht="12.75" customHeight="1">
      <c r="A22" s="1"/>
      <c r="B22" s="11"/>
      <c r="C22" s="1"/>
      <c r="D22" s="1"/>
      <c r="E22" s="1"/>
      <c r="F22" s="1"/>
      <c r="G22" s="1"/>
      <c r="H22" s="1"/>
      <c r="I22" s="1"/>
      <c r="J22" s="1"/>
      <c r="K22" s="1"/>
      <c r="L22" s="1"/>
      <c r="M22" s="1"/>
      <c r="N22" s="1"/>
      <c r="O22" s="1"/>
      <c r="P22" s="1"/>
      <c r="Q22" s="1"/>
      <c r="R22" s="1"/>
      <c r="S22" s="1"/>
      <c r="T22" s="1"/>
      <c r="U22" s="1"/>
      <c r="V22" s="1"/>
    </row>
    <row r="23" ht="12.75" customHeight="1">
      <c r="A23" s="1"/>
      <c r="B23" s="11"/>
      <c r="C23" s="12"/>
      <c r="D23" s="12"/>
      <c r="E23" s="12"/>
      <c r="F23" s="12"/>
      <c r="G23" s="12"/>
      <c r="H23" s="12"/>
      <c r="I23" s="12"/>
      <c r="J23" s="12"/>
      <c r="K23" s="12"/>
      <c r="L23" s="12"/>
      <c r="M23" s="12"/>
      <c r="N23" s="1"/>
      <c r="O23" s="1"/>
      <c r="P23" s="1"/>
      <c r="Q23" s="1"/>
      <c r="R23" s="1"/>
      <c r="S23" s="1"/>
      <c r="T23" s="1"/>
      <c r="U23" s="1"/>
      <c r="V23" s="1"/>
    </row>
    <row r="24" ht="12.75" customHeight="1">
      <c r="A24" s="1"/>
      <c r="B24" s="11"/>
      <c r="C24" s="1"/>
      <c r="D24" s="1"/>
      <c r="E24" s="1"/>
      <c r="F24" s="1"/>
      <c r="G24" s="1"/>
      <c r="H24" s="1"/>
      <c r="I24" s="1"/>
      <c r="J24" s="1"/>
      <c r="K24" s="1"/>
      <c r="L24" s="1"/>
      <c r="M24" s="1"/>
      <c r="N24" s="1"/>
      <c r="O24" s="1"/>
      <c r="P24" s="1"/>
      <c r="Q24" s="1"/>
      <c r="R24" s="1"/>
      <c r="S24" s="1"/>
      <c r="T24" s="1"/>
      <c r="U24" s="1"/>
      <c r="V24" s="1"/>
    </row>
    <row r="25" ht="12.75" customHeight="1">
      <c r="A25" s="1"/>
      <c r="B25" s="11"/>
      <c r="C25" s="1"/>
      <c r="D25" s="1"/>
      <c r="E25" s="1"/>
      <c r="F25" s="1"/>
      <c r="G25" s="1"/>
      <c r="H25" s="1"/>
      <c r="I25" s="1"/>
      <c r="J25" s="1"/>
      <c r="K25" s="1"/>
      <c r="L25" s="1"/>
      <c r="M25" s="1"/>
      <c r="N25" s="1"/>
      <c r="O25" s="1"/>
      <c r="P25" s="1"/>
      <c r="Q25" s="1"/>
      <c r="R25" s="1"/>
      <c r="S25" s="1"/>
      <c r="T25" s="1"/>
      <c r="U25" s="1"/>
      <c r="V25" s="1"/>
    </row>
    <row r="26" ht="12.75" customHeight="1">
      <c r="A26" s="1"/>
      <c r="B26" s="11"/>
      <c r="C26" s="1"/>
      <c r="D26" s="1"/>
      <c r="E26" s="1"/>
      <c r="F26" s="1"/>
      <c r="G26" s="1"/>
      <c r="H26" s="1"/>
      <c r="I26" s="1"/>
      <c r="J26" s="1"/>
      <c r="K26" s="1"/>
      <c r="L26" s="1"/>
      <c r="M26" s="1"/>
      <c r="N26" s="1"/>
      <c r="O26" s="1"/>
      <c r="P26" s="1"/>
      <c r="Q26" s="1"/>
      <c r="R26" s="1"/>
      <c r="S26" s="1"/>
      <c r="T26" s="1"/>
      <c r="U26" s="1"/>
      <c r="V26" s="1"/>
    </row>
    <row r="27" ht="12.75" customHeight="1">
      <c r="A27" s="1"/>
      <c r="B27" s="11"/>
      <c r="C27" s="1"/>
      <c r="D27" s="1"/>
      <c r="E27" s="1"/>
      <c r="F27" s="1"/>
      <c r="G27" s="1"/>
      <c r="H27" s="1"/>
      <c r="I27" s="1"/>
      <c r="J27" s="1"/>
      <c r="K27" s="1"/>
      <c r="L27" s="1"/>
      <c r="M27" s="1"/>
      <c r="N27" s="1"/>
      <c r="O27" s="1"/>
      <c r="P27" s="1"/>
      <c r="Q27" s="1"/>
      <c r="R27" s="1"/>
      <c r="S27" s="1"/>
      <c r="T27" s="1"/>
      <c r="U27" s="1"/>
      <c r="V27" s="1"/>
    </row>
    <row r="28" ht="12.75" customHeight="1">
      <c r="A28" s="1"/>
      <c r="B28" s="11"/>
      <c r="C28" s="1"/>
      <c r="D28" s="1"/>
      <c r="E28" s="1"/>
      <c r="F28" s="1"/>
      <c r="G28" s="1"/>
      <c r="H28" s="1"/>
      <c r="I28" s="1"/>
      <c r="J28" s="1"/>
      <c r="K28" s="1"/>
      <c r="L28" s="1"/>
      <c r="M28" s="1"/>
      <c r="N28" s="1"/>
      <c r="O28" s="1"/>
      <c r="P28" s="1"/>
      <c r="Q28" s="1"/>
      <c r="R28" s="1"/>
      <c r="S28" s="1"/>
      <c r="T28" s="1"/>
      <c r="U28" s="1"/>
      <c r="V28" s="1"/>
    </row>
    <row r="29" ht="12.75" customHeight="1">
      <c r="A29" s="1"/>
      <c r="B29" s="11"/>
      <c r="C29" s="1"/>
      <c r="D29" s="1"/>
      <c r="E29" s="1"/>
      <c r="F29" s="1"/>
      <c r="G29" s="1"/>
      <c r="H29" s="1"/>
      <c r="I29" s="1"/>
      <c r="J29" s="1"/>
      <c r="K29" s="1"/>
      <c r="L29" s="1"/>
      <c r="M29" s="1"/>
      <c r="N29" s="1"/>
      <c r="O29" s="1"/>
      <c r="P29" s="1"/>
      <c r="Q29" s="1"/>
      <c r="R29" s="1"/>
      <c r="S29" s="1"/>
      <c r="T29" s="1"/>
      <c r="U29" s="1"/>
      <c r="V29" s="1"/>
    </row>
    <row r="30" ht="12.75" customHeight="1">
      <c r="A30" s="1"/>
      <c r="B30" s="11"/>
      <c r="C30" s="1"/>
      <c r="D30" s="1"/>
      <c r="E30" s="1"/>
      <c r="F30" s="1"/>
      <c r="G30" s="1"/>
      <c r="H30" s="1"/>
      <c r="I30" s="1"/>
      <c r="J30" s="1"/>
      <c r="K30" s="1"/>
      <c r="L30" s="1"/>
      <c r="M30" s="1"/>
      <c r="N30" s="1"/>
      <c r="O30" s="1"/>
      <c r="P30" s="1"/>
      <c r="Q30" s="1"/>
      <c r="R30" s="1"/>
      <c r="S30" s="1"/>
      <c r="T30" s="1"/>
      <c r="U30" s="1"/>
      <c r="V30" s="1"/>
    </row>
    <row r="31" ht="12.75" customHeight="1">
      <c r="A31" s="1"/>
      <c r="B31" s="11"/>
      <c r="C31" s="1"/>
      <c r="D31" s="1"/>
      <c r="E31" s="1"/>
      <c r="F31" s="1"/>
      <c r="G31" s="1"/>
      <c r="H31" s="1"/>
      <c r="I31" s="1"/>
      <c r="J31" s="1"/>
      <c r="K31" s="1"/>
      <c r="L31" s="1"/>
      <c r="M31" s="1"/>
      <c r="N31" s="1"/>
      <c r="O31" s="1"/>
      <c r="P31" s="1"/>
      <c r="Q31" s="1"/>
      <c r="R31" s="1"/>
      <c r="S31" s="1"/>
      <c r="T31" s="1"/>
      <c r="U31" s="1"/>
      <c r="V31" s="1"/>
    </row>
    <row r="32" ht="12.75" customHeight="1">
      <c r="A32" s="1"/>
      <c r="B32" s="11"/>
      <c r="C32" s="1"/>
      <c r="D32" s="1"/>
      <c r="E32" s="1"/>
      <c r="F32" s="1"/>
      <c r="G32" s="1"/>
      <c r="H32" s="1"/>
      <c r="I32" s="1"/>
      <c r="J32" s="1"/>
      <c r="K32" s="1"/>
      <c r="L32" s="1"/>
      <c r="M32" s="1"/>
      <c r="N32" s="1"/>
      <c r="O32" s="1"/>
      <c r="P32" s="1"/>
      <c r="Q32" s="1"/>
      <c r="R32" s="1"/>
      <c r="S32" s="1"/>
      <c r="T32" s="1"/>
      <c r="U32" s="1"/>
      <c r="V32" s="1"/>
    </row>
    <row r="33" ht="12.75" customHeight="1">
      <c r="A33" s="1"/>
      <c r="B33" s="11"/>
      <c r="C33" s="1"/>
      <c r="D33" s="1"/>
      <c r="E33" s="1"/>
      <c r="F33" s="1"/>
      <c r="G33" s="1"/>
      <c r="H33" s="1"/>
      <c r="I33" s="1"/>
      <c r="J33" s="1"/>
      <c r="K33" s="1"/>
      <c r="L33" s="1"/>
      <c r="M33" s="1"/>
      <c r="N33" s="1"/>
      <c r="O33" s="1"/>
      <c r="P33" s="1"/>
      <c r="Q33" s="1"/>
      <c r="R33" s="1"/>
      <c r="S33" s="1"/>
      <c r="T33" s="1"/>
      <c r="U33" s="1"/>
      <c r="V33" s="1"/>
    </row>
    <row r="34" ht="12.75" customHeight="1">
      <c r="A34" s="1"/>
      <c r="B34" s="11"/>
      <c r="C34" s="1"/>
      <c r="D34" s="1"/>
      <c r="E34" s="1"/>
      <c r="F34" s="1"/>
      <c r="G34" s="1"/>
      <c r="H34" s="1"/>
      <c r="I34" s="1"/>
      <c r="J34" s="1"/>
      <c r="K34" s="1"/>
      <c r="L34" s="1"/>
      <c r="M34" s="1"/>
      <c r="N34" s="1"/>
      <c r="O34" s="1"/>
      <c r="P34" s="1"/>
      <c r="Q34" s="1"/>
      <c r="R34" s="1"/>
      <c r="S34" s="1"/>
      <c r="T34" s="1"/>
      <c r="U34" s="1"/>
      <c r="V34" s="1"/>
    </row>
    <row r="35" ht="12.75" customHeight="1">
      <c r="A35" s="1"/>
      <c r="B35" s="11"/>
      <c r="C35" s="1"/>
      <c r="D35" s="1"/>
      <c r="E35" s="1"/>
      <c r="F35" s="1"/>
      <c r="G35" s="1"/>
      <c r="H35" s="1"/>
      <c r="I35" s="1"/>
      <c r="J35" s="1"/>
      <c r="K35" s="1"/>
      <c r="L35" s="1"/>
      <c r="M35" s="1"/>
      <c r="N35" s="1"/>
      <c r="O35" s="1"/>
      <c r="P35" s="1"/>
      <c r="Q35" s="1"/>
      <c r="R35" s="1"/>
      <c r="S35" s="1"/>
      <c r="T35" s="1"/>
      <c r="U35" s="1"/>
      <c r="V35" s="1"/>
    </row>
    <row r="36" ht="12.75" customHeight="1">
      <c r="A36" s="1"/>
      <c r="B36" s="11"/>
      <c r="C36" s="1"/>
      <c r="D36" s="1"/>
      <c r="E36" s="1"/>
      <c r="F36" s="1"/>
      <c r="G36" s="1"/>
      <c r="H36" s="1"/>
      <c r="I36" s="1"/>
      <c r="J36" s="1"/>
      <c r="K36" s="1"/>
      <c r="L36" s="1"/>
      <c r="M36" s="1"/>
      <c r="N36" s="1"/>
      <c r="O36" s="1"/>
      <c r="P36" s="1"/>
      <c r="Q36" s="1"/>
      <c r="R36" s="1"/>
      <c r="S36" s="1"/>
      <c r="T36" s="1"/>
      <c r="U36" s="1"/>
      <c r="V36" s="1"/>
    </row>
    <row r="37" ht="12.75" customHeight="1">
      <c r="A37" s="1"/>
      <c r="B37" s="11"/>
      <c r="C37" s="1"/>
      <c r="D37" s="1"/>
      <c r="E37" s="1"/>
      <c r="F37" s="1"/>
      <c r="G37" s="1"/>
      <c r="H37" s="1"/>
      <c r="I37" s="1"/>
      <c r="J37" s="1"/>
      <c r="K37" s="1"/>
      <c r="L37" s="1"/>
      <c r="M37" s="1"/>
      <c r="N37" s="1"/>
      <c r="O37" s="1"/>
      <c r="P37" s="1"/>
      <c r="Q37" s="1"/>
      <c r="R37" s="1"/>
      <c r="S37" s="1"/>
      <c r="T37" s="1"/>
      <c r="U37" s="1"/>
      <c r="V37" s="1"/>
    </row>
    <row r="38" ht="12.75" customHeight="1">
      <c r="A38" s="1"/>
      <c r="B38" s="11"/>
      <c r="C38" s="1"/>
      <c r="D38" s="1"/>
      <c r="E38" s="1"/>
      <c r="F38" s="1"/>
      <c r="G38" s="1"/>
      <c r="H38" s="1"/>
      <c r="I38" s="1"/>
      <c r="J38" s="1"/>
      <c r="K38" s="1"/>
      <c r="L38" s="1"/>
      <c r="M38" s="1"/>
      <c r="N38" s="1"/>
      <c r="O38" s="1"/>
      <c r="P38" s="1"/>
      <c r="Q38" s="1"/>
      <c r="R38" s="1"/>
      <c r="S38" s="1"/>
      <c r="T38" s="1"/>
      <c r="U38" s="1"/>
      <c r="V38" s="1"/>
    </row>
    <row r="39" ht="12.75" customHeight="1">
      <c r="A39" s="1"/>
      <c r="B39" s="11"/>
      <c r="C39" s="1"/>
      <c r="D39" s="1"/>
      <c r="E39" s="1"/>
      <c r="F39" s="1"/>
      <c r="G39" s="1"/>
      <c r="H39" s="1"/>
      <c r="I39" s="1"/>
      <c r="J39" s="1"/>
      <c r="K39" s="1"/>
      <c r="L39" s="1"/>
      <c r="M39" s="1"/>
      <c r="N39" s="1"/>
      <c r="O39" s="1"/>
      <c r="P39" s="1"/>
      <c r="Q39" s="1"/>
      <c r="R39" s="1"/>
      <c r="S39" s="1"/>
      <c r="T39" s="1"/>
      <c r="U39" s="1"/>
      <c r="V39" s="1"/>
    </row>
    <row r="40" ht="12.75" customHeight="1">
      <c r="A40" s="1"/>
      <c r="B40" s="11"/>
      <c r="C40" s="1"/>
      <c r="D40" s="1"/>
      <c r="E40" s="1"/>
      <c r="F40" s="1"/>
      <c r="G40" s="1"/>
      <c r="H40" s="1"/>
      <c r="I40" s="1"/>
      <c r="J40" s="1"/>
      <c r="K40" s="1"/>
      <c r="L40" s="1"/>
      <c r="M40" s="1"/>
      <c r="N40" s="1"/>
      <c r="O40" s="1"/>
      <c r="P40" s="1"/>
      <c r="Q40" s="1"/>
      <c r="R40" s="1"/>
      <c r="S40" s="1"/>
      <c r="T40" s="1"/>
      <c r="U40" s="1"/>
      <c r="V40" s="1"/>
    </row>
    <row r="41" ht="12.75" customHeight="1">
      <c r="A41" s="1"/>
      <c r="B41" s="11"/>
      <c r="C41" s="1"/>
      <c r="D41" s="1"/>
      <c r="E41" s="1"/>
      <c r="F41" s="1"/>
      <c r="G41" s="1"/>
      <c r="H41" s="1"/>
      <c r="I41" s="1"/>
      <c r="J41" s="1"/>
      <c r="K41" s="1"/>
      <c r="L41" s="1"/>
      <c r="M41" s="1"/>
      <c r="N41" s="1"/>
      <c r="O41" s="1"/>
      <c r="P41" s="1"/>
      <c r="Q41" s="1"/>
      <c r="R41" s="1"/>
      <c r="S41" s="1"/>
      <c r="T41" s="1"/>
      <c r="U41" s="1"/>
      <c r="V41" s="1"/>
    </row>
    <row r="42" ht="12.75" customHeight="1">
      <c r="A42" s="1"/>
      <c r="B42" s="11"/>
      <c r="C42" s="1"/>
      <c r="D42" s="1"/>
      <c r="E42" s="1"/>
      <c r="F42" s="1"/>
      <c r="G42" s="1"/>
      <c r="H42" s="1"/>
      <c r="I42" s="1"/>
      <c r="J42" s="1"/>
      <c r="K42" s="1"/>
      <c r="L42" s="1"/>
      <c r="M42" s="1"/>
      <c r="N42" s="1"/>
      <c r="O42" s="1"/>
      <c r="P42" s="1"/>
      <c r="Q42" s="1"/>
      <c r="R42" s="1"/>
      <c r="S42" s="1"/>
      <c r="T42" s="1"/>
      <c r="U42" s="1"/>
      <c r="V42" s="1"/>
    </row>
    <row r="43" ht="12.75" customHeight="1">
      <c r="A43" s="1"/>
      <c r="B43" s="11"/>
      <c r="C43" s="1"/>
      <c r="D43" s="1"/>
      <c r="E43" s="1"/>
      <c r="F43" s="1"/>
      <c r="G43" s="1"/>
      <c r="H43" s="1"/>
      <c r="I43" s="1"/>
      <c r="J43" s="1"/>
      <c r="K43" s="1"/>
      <c r="L43" s="1"/>
      <c r="M43" s="1"/>
      <c r="N43" s="1"/>
      <c r="O43" s="1"/>
      <c r="P43" s="1"/>
      <c r="Q43" s="1"/>
      <c r="R43" s="1"/>
      <c r="S43" s="1"/>
      <c r="T43" s="1"/>
      <c r="U43" s="1"/>
      <c r="V43" s="1"/>
    </row>
    <row r="44" ht="12.75" customHeight="1">
      <c r="A44" s="1"/>
      <c r="B44" s="11"/>
      <c r="C44" s="1"/>
      <c r="D44" s="1"/>
      <c r="E44" s="1"/>
      <c r="F44" s="1"/>
      <c r="G44" s="1"/>
      <c r="H44" s="1"/>
      <c r="I44" s="1"/>
      <c r="J44" s="1"/>
      <c r="K44" s="1"/>
      <c r="L44" s="1"/>
      <c r="M44" s="1"/>
      <c r="N44" s="1"/>
      <c r="O44" s="1"/>
      <c r="P44" s="1"/>
      <c r="Q44" s="1"/>
      <c r="R44" s="1"/>
      <c r="S44" s="1"/>
      <c r="T44" s="1"/>
      <c r="U44" s="1"/>
      <c r="V44" s="1"/>
    </row>
    <row r="45" ht="12.75" customHeight="1">
      <c r="A45" s="1"/>
      <c r="B45" s="11"/>
      <c r="C45" s="1"/>
      <c r="D45" s="1"/>
      <c r="E45" s="1"/>
      <c r="F45" s="1"/>
      <c r="G45" s="1"/>
      <c r="H45" s="1"/>
      <c r="I45" s="1"/>
      <c r="J45" s="1"/>
      <c r="K45" s="1"/>
      <c r="L45" s="1"/>
      <c r="M45" s="1"/>
      <c r="N45" s="1"/>
      <c r="O45" s="1"/>
      <c r="P45" s="1"/>
      <c r="Q45" s="1"/>
      <c r="R45" s="1"/>
      <c r="S45" s="1"/>
      <c r="T45" s="1"/>
      <c r="U45" s="1"/>
      <c r="V45" s="1"/>
    </row>
    <row r="46" ht="12.75" customHeight="1">
      <c r="A46" s="1"/>
      <c r="B46" s="11"/>
      <c r="C46" s="1"/>
      <c r="D46" s="1"/>
      <c r="E46" s="1"/>
      <c r="F46" s="1"/>
      <c r="G46" s="1"/>
      <c r="H46" s="1"/>
      <c r="I46" s="1"/>
      <c r="J46" s="1"/>
      <c r="K46" s="1"/>
      <c r="L46" s="1"/>
      <c r="M46" s="1"/>
      <c r="N46" s="1"/>
      <c r="O46" s="1"/>
      <c r="P46" s="1"/>
      <c r="Q46" s="1"/>
      <c r="R46" s="1"/>
      <c r="S46" s="1"/>
      <c r="T46" s="1"/>
      <c r="U46" s="1"/>
      <c r="V46" s="1"/>
    </row>
    <row r="47" ht="12.75" customHeight="1">
      <c r="A47" s="1"/>
      <c r="B47" s="11"/>
      <c r="C47" s="1"/>
      <c r="D47" s="1"/>
      <c r="E47" s="1"/>
      <c r="F47" s="1"/>
      <c r="G47" s="1"/>
      <c r="H47" s="1"/>
      <c r="I47" s="1"/>
      <c r="J47" s="1"/>
      <c r="K47" s="1"/>
      <c r="L47" s="1"/>
      <c r="M47" s="1"/>
      <c r="N47" s="1"/>
      <c r="O47" s="1"/>
      <c r="P47" s="1"/>
      <c r="Q47" s="1"/>
      <c r="R47" s="1"/>
      <c r="S47" s="1"/>
      <c r="T47" s="1"/>
      <c r="U47" s="1"/>
      <c r="V47" s="1"/>
    </row>
    <row r="48" ht="12.75" customHeight="1">
      <c r="A48" s="1"/>
      <c r="B48" s="11"/>
      <c r="C48" s="1"/>
      <c r="D48" s="1"/>
      <c r="E48" s="1"/>
      <c r="F48" s="1"/>
      <c r="G48" s="1"/>
      <c r="H48" s="1"/>
      <c r="I48" s="1"/>
      <c r="J48" s="1"/>
      <c r="K48" s="1"/>
      <c r="L48" s="1"/>
      <c r="M48" s="1"/>
      <c r="N48" s="1"/>
      <c r="O48" s="1"/>
      <c r="P48" s="1"/>
      <c r="Q48" s="1"/>
      <c r="R48" s="1"/>
      <c r="S48" s="1"/>
      <c r="T48" s="1"/>
      <c r="U48" s="1"/>
      <c r="V48" s="1"/>
    </row>
    <row r="49" ht="12.75" customHeight="1">
      <c r="A49" s="1"/>
      <c r="B49" s="11"/>
      <c r="C49" s="1"/>
      <c r="D49" s="1"/>
      <c r="E49" s="1"/>
      <c r="F49" s="1"/>
      <c r="G49" s="1"/>
      <c r="H49" s="1"/>
      <c r="I49" s="1"/>
      <c r="J49" s="1"/>
      <c r="K49" s="1"/>
      <c r="L49" s="1"/>
      <c r="M49" s="1"/>
      <c r="N49" s="1"/>
      <c r="O49" s="1"/>
      <c r="P49" s="1"/>
      <c r="Q49" s="1"/>
      <c r="R49" s="1"/>
      <c r="S49" s="1"/>
      <c r="T49" s="1"/>
      <c r="U49" s="1"/>
      <c r="V49" s="1"/>
    </row>
    <row r="50" ht="12.75" customHeight="1">
      <c r="A50" s="1"/>
      <c r="B50" s="11"/>
      <c r="C50" s="1"/>
      <c r="D50" s="1"/>
      <c r="E50" s="1"/>
      <c r="F50" s="1"/>
      <c r="G50" s="1"/>
      <c r="H50" s="1"/>
      <c r="I50" s="1"/>
      <c r="J50" s="1"/>
      <c r="K50" s="1"/>
      <c r="L50" s="1"/>
      <c r="M50" s="1"/>
      <c r="N50" s="1"/>
      <c r="O50" s="1"/>
      <c r="P50" s="1"/>
      <c r="Q50" s="1"/>
      <c r="R50" s="1"/>
      <c r="S50" s="1"/>
      <c r="T50" s="1"/>
      <c r="U50" s="1"/>
      <c r="V50" s="1"/>
    </row>
    <row r="51" ht="12.75" customHeight="1">
      <c r="A51" s="1"/>
      <c r="B51" s="11"/>
      <c r="C51" s="1"/>
      <c r="D51" s="1"/>
      <c r="E51" s="1"/>
      <c r="F51" s="1"/>
      <c r="G51" s="1"/>
      <c r="H51" s="1"/>
      <c r="I51" s="1"/>
      <c r="J51" s="1"/>
      <c r="K51" s="1"/>
      <c r="L51" s="1"/>
      <c r="M51" s="1"/>
      <c r="N51" s="1"/>
      <c r="O51" s="1"/>
      <c r="P51" s="1"/>
      <c r="Q51" s="1"/>
      <c r="R51" s="1"/>
      <c r="S51" s="1"/>
      <c r="T51" s="1"/>
      <c r="U51" s="1"/>
      <c r="V51" s="1"/>
    </row>
    <row r="52" ht="12.75" customHeight="1">
      <c r="A52" s="1"/>
      <c r="B52" s="11"/>
      <c r="C52" s="1"/>
      <c r="D52" s="1"/>
      <c r="E52" s="1"/>
      <c r="F52" s="1"/>
      <c r="G52" s="1"/>
      <c r="H52" s="1"/>
      <c r="I52" s="1"/>
      <c r="J52" s="1"/>
      <c r="K52" s="1"/>
      <c r="L52" s="1"/>
      <c r="M52" s="1"/>
      <c r="N52" s="1"/>
      <c r="O52" s="1"/>
      <c r="P52" s="1"/>
      <c r="Q52" s="1"/>
      <c r="R52" s="1"/>
      <c r="S52" s="1"/>
      <c r="T52" s="1"/>
      <c r="U52" s="1"/>
      <c r="V52" s="1"/>
    </row>
    <row r="53" ht="12.75" customHeight="1">
      <c r="A53" s="1"/>
      <c r="B53" s="11"/>
      <c r="C53" s="1"/>
      <c r="D53" s="1"/>
      <c r="E53" s="1"/>
      <c r="F53" s="1"/>
      <c r="G53" s="1"/>
      <c r="H53" s="1"/>
      <c r="I53" s="1"/>
      <c r="J53" s="1"/>
      <c r="K53" s="1"/>
      <c r="L53" s="1"/>
      <c r="M53" s="1"/>
      <c r="N53" s="1"/>
      <c r="O53" s="1"/>
      <c r="P53" s="1"/>
      <c r="Q53" s="1"/>
      <c r="R53" s="1"/>
      <c r="S53" s="1"/>
      <c r="T53" s="1"/>
      <c r="U53" s="1"/>
      <c r="V53" s="1"/>
    </row>
    <row r="54" ht="12.75" customHeight="1">
      <c r="A54" s="1"/>
      <c r="B54" s="11"/>
      <c r="C54" s="1"/>
      <c r="D54" s="1"/>
      <c r="E54" s="1"/>
      <c r="F54" s="1"/>
      <c r="G54" s="1"/>
      <c r="H54" s="1"/>
      <c r="I54" s="1"/>
      <c r="J54" s="1"/>
      <c r="K54" s="1"/>
      <c r="L54" s="1"/>
      <c r="M54" s="1"/>
      <c r="N54" s="1"/>
      <c r="O54" s="1"/>
      <c r="P54" s="1"/>
      <c r="Q54" s="1"/>
      <c r="R54" s="1"/>
      <c r="S54" s="1"/>
      <c r="T54" s="1"/>
      <c r="U54" s="1"/>
      <c r="V54" s="1"/>
    </row>
    <row r="55" ht="12.75" customHeight="1">
      <c r="A55" s="1"/>
      <c r="B55" s="11"/>
      <c r="C55" s="1"/>
      <c r="D55" s="1"/>
      <c r="E55" s="1"/>
      <c r="F55" s="1"/>
      <c r="G55" s="1"/>
      <c r="H55" s="1"/>
      <c r="I55" s="1"/>
      <c r="J55" s="1"/>
      <c r="K55" s="1"/>
      <c r="L55" s="1"/>
      <c r="M55" s="1"/>
      <c r="N55" s="1"/>
      <c r="O55" s="1"/>
      <c r="P55" s="1"/>
      <c r="Q55" s="1"/>
      <c r="R55" s="1"/>
      <c r="S55" s="1"/>
      <c r="T55" s="1"/>
      <c r="U55" s="1"/>
      <c r="V55" s="1"/>
    </row>
    <row r="56" ht="12.75" customHeight="1">
      <c r="A56" s="1"/>
      <c r="B56" s="11"/>
      <c r="C56" s="1"/>
      <c r="D56" s="1"/>
      <c r="E56" s="1"/>
      <c r="F56" s="1"/>
      <c r="G56" s="1"/>
      <c r="H56" s="1"/>
      <c r="I56" s="1"/>
      <c r="J56" s="1"/>
      <c r="K56" s="1"/>
      <c r="L56" s="1"/>
      <c r="M56" s="1"/>
      <c r="N56" s="1"/>
      <c r="O56" s="1"/>
      <c r="P56" s="1"/>
      <c r="Q56" s="1"/>
      <c r="R56" s="1"/>
      <c r="S56" s="1"/>
      <c r="T56" s="1"/>
      <c r="U56" s="1"/>
      <c r="V56" s="1"/>
    </row>
    <row r="57" ht="12.75" customHeight="1">
      <c r="A57" s="1"/>
      <c r="B57" s="11"/>
      <c r="C57" s="1"/>
      <c r="D57" s="1"/>
      <c r="E57" s="1"/>
      <c r="F57" s="1"/>
      <c r="G57" s="1"/>
      <c r="H57" s="1"/>
      <c r="I57" s="1"/>
      <c r="J57" s="1"/>
      <c r="K57" s="1"/>
      <c r="L57" s="1"/>
      <c r="M57" s="1"/>
      <c r="N57" s="1"/>
      <c r="O57" s="1"/>
      <c r="P57" s="1"/>
      <c r="Q57" s="1"/>
      <c r="R57" s="1"/>
      <c r="S57" s="1"/>
      <c r="T57" s="1"/>
      <c r="U57" s="1"/>
      <c r="V57" s="1"/>
    </row>
    <row r="58" ht="12.75" customHeight="1">
      <c r="A58" s="1"/>
      <c r="B58" s="11"/>
      <c r="C58" s="1"/>
      <c r="D58" s="1"/>
      <c r="E58" s="1"/>
      <c r="F58" s="1"/>
      <c r="G58" s="1"/>
      <c r="H58" s="1"/>
      <c r="I58" s="1"/>
      <c r="J58" s="1"/>
      <c r="K58" s="1"/>
      <c r="L58" s="1"/>
      <c r="M58" s="1"/>
      <c r="N58" s="1"/>
      <c r="O58" s="1"/>
      <c r="P58" s="1"/>
      <c r="Q58" s="1"/>
      <c r="R58" s="1"/>
      <c r="S58" s="1"/>
      <c r="T58" s="1"/>
      <c r="U58" s="1"/>
      <c r="V58" s="1"/>
    </row>
    <row r="59" ht="12.75" customHeight="1">
      <c r="A59" s="1"/>
      <c r="B59" s="11"/>
      <c r="C59" s="1"/>
      <c r="D59" s="1"/>
      <c r="E59" s="1"/>
      <c r="F59" s="1"/>
      <c r="G59" s="1"/>
      <c r="H59" s="1"/>
      <c r="I59" s="1"/>
      <c r="J59" s="1"/>
      <c r="K59" s="1"/>
      <c r="L59" s="1"/>
      <c r="M59" s="1"/>
      <c r="N59" s="1"/>
      <c r="O59" s="1"/>
      <c r="P59" s="1"/>
      <c r="Q59" s="1"/>
      <c r="R59" s="1"/>
      <c r="S59" s="1"/>
      <c r="T59" s="1"/>
      <c r="U59" s="1"/>
      <c r="V59" s="1"/>
    </row>
    <row r="60" ht="12.75" customHeight="1">
      <c r="A60" s="1"/>
      <c r="B60" s="11"/>
      <c r="C60" s="1"/>
      <c r="D60" s="1"/>
      <c r="E60" s="1"/>
      <c r="F60" s="1"/>
      <c r="G60" s="1"/>
      <c r="H60" s="1"/>
      <c r="I60" s="1"/>
      <c r="J60" s="1"/>
      <c r="K60" s="1"/>
      <c r="L60" s="1"/>
      <c r="M60" s="1"/>
      <c r="N60" s="1"/>
      <c r="O60" s="1"/>
      <c r="P60" s="1"/>
      <c r="Q60" s="1"/>
      <c r="R60" s="1"/>
      <c r="S60" s="1"/>
      <c r="T60" s="1"/>
      <c r="U60" s="1"/>
      <c r="V60" s="1"/>
    </row>
    <row r="61" ht="12.75" customHeight="1">
      <c r="A61" s="1"/>
      <c r="B61" s="11"/>
      <c r="C61" s="1"/>
      <c r="D61" s="1"/>
      <c r="E61" s="1"/>
      <c r="F61" s="1"/>
      <c r="G61" s="1"/>
      <c r="H61" s="1"/>
      <c r="I61" s="1"/>
      <c r="J61" s="1"/>
      <c r="K61" s="1"/>
      <c r="L61" s="1"/>
      <c r="M61" s="1"/>
      <c r="N61" s="1"/>
      <c r="O61" s="1"/>
      <c r="P61" s="1"/>
      <c r="Q61" s="1"/>
      <c r="R61" s="1"/>
      <c r="S61" s="1"/>
      <c r="T61" s="1"/>
      <c r="U61" s="1"/>
      <c r="V61" s="1"/>
    </row>
    <row r="62" ht="12.75" customHeight="1">
      <c r="A62" s="1"/>
      <c r="B62" s="11"/>
      <c r="C62" s="1"/>
      <c r="D62" s="1"/>
      <c r="E62" s="1"/>
      <c r="F62" s="1"/>
      <c r="G62" s="1"/>
      <c r="H62" s="1"/>
      <c r="I62" s="1"/>
      <c r="J62" s="1"/>
      <c r="K62" s="1"/>
      <c r="L62" s="1"/>
      <c r="M62" s="1"/>
      <c r="N62" s="1"/>
      <c r="O62" s="1"/>
      <c r="P62" s="1"/>
      <c r="Q62" s="1"/>
      <c r="R62" s="1"/>
      <c r="S62" s="1"/>
      <c r="T62" s="1"/>
      <c r="U62" s="1"/>
      <c r="V62" s="1"/>
    </row>
    <row r="63" ht="12.75" customHeight="1">
      <c r="A63" s="1"/>
      <c r="B63" s="11"/>
      <c r="C63" s="1"/>
      <c r="D63" s="1"/>
      <c r="E63" s="1"/>
      <c r="F63" s="1"/>
      <c r="G63" s="1"/>
      <c r="H63" s="1"/>
      <c r="I63" s="1"/>
      <c r="J63" s="1"/>
      <c r="K63" s="1"/>
      <c r="L63" s="1"/>
      <c r="M63" s="1"/>
      <c r="N63" s="1"/>
      <c r="O63" s="1"/>
      <c r="P63" s="1"/>
      <c r="Q63" s="1"/>
      <c r="R63" s="1"/>
      <c r="S63" s="1"/>
      <c r="T63" s="1"/>
      <c r="U63" s="1"/>
      <c r="V63" s="1"/>
    </row>
    <row r="64" ht="12.75" customHeight="1">
      <c r="A64" s="1"/>
      <c r="B64" s="11"/>
      <c r="C64" s="1"/>
      <c r="D64" s="1"/>
      <c r="E64" s="1"/>
      <c r="F64" s="1"/>
      <c r="G64" s="1"/>
      <c r="H64" s="1"/>
      <c r="I64" s="1"/>
      <c r="J64" s="1"/>
      <c r="K64" s="1"/>
      <c r="L64" s="1"/>
      <c r="M64" s="1"/>
      <c r="N64" s="1"/>
      <c r="O64" s="1"/>
      <c r="P64" s="1"/>
      <c r="Q64" s="1"/>
      <c r="R64" s="1"/>
      <c r="S64" s="1"/>
      <c r="T64" s="1"/>
      <c r="U64" s="1"/>
      <c r="V64" s="1"/>
    </row>
    <row r="65" ht="12.75" customHeight="1">
      <c r="A65" s="1"/>
      <c r="B65" s="11"/>
      <c r="C65" s="1"/>
      <c r="D65" s="1"/>
      <c r="E65" s="1"/>
      <c r="F65" s="1"/>
      <c r="G65" s="1"/>
      <c r="H65" s="1"/>
      <c r="I65" s="1"/>
      <c r="J65" s="1"/>
      <c r="K65" s="1"/>
      <c r="L65" s="1"/>
      <c r="M65" s="1"/>
      <c r="N65" s="1"/>
      <c r="O65" s="1"/>
      <c r="P65" s="1"/>
      <c r="Q65" s="1"/>
      <c r="R65" s="1"/>
      <c r="S65" s="1"/>
      <c r="T65" s="1"/>
      <c r="U65" s="1"/>
      <c r="V65" s="1"/>
    </row>
    <row r="66" ht="12.75" customHeight="1">
      <c r="A66" s="1"/>
      <c r="B66" s="11"/>
      <c r="C66" s="1"/>
      <c r="D66" s="1"/>
      <c r="E66" s="1"/>
      <c r="F66" s="1"/>
      <c r="G66" s="1"/>
      <c r="H66" s="1"/>
      <c r="I66" s="1"/>
      <c r="J66" s="1"/>
      <c r="K66" s="1"/>
      <c r="L66" s="1"/>
      <c r="M66" s="1"/>
      <c r="N66" s="1"/>
      <c r="O66" s="1"/>
      <c r="P66" s="1"/>
      <c r="Q66" s="1"/>
      <c r="R66" s="1"/>
      <c r="S66" s="1"/>
      <c r="T66" s="1"/>
      <c r="U66" s="1"/>
      <c r="V66" s="1"/>
    </row>
    <row r="67" ht="12.75" customHeight="1">
      <c r="A67" s="1"/>
      <c r="B67" s="11"/>
      <c r="C67" s="1"/>
      <c r="D67" s="1"/>
      <c r="E67" s="1"/>
      <c r="F67" s="1"/>
      <c r="G67" s="1"/>
      <c r="H67" s="1"/>
      <c r="I67" s="1"/>
      <c r="J67" s="1"/>
      <c r="K67" s="1"/>
      <c r="L67" s="1"/>
      <c r="M67" s="1"/>
      <c r="N67" s="1"/>
      <c r="O67" s="1"/>
      <c r="P67" s="1"/>
      <c r="Q67" s="1"/>
      <c r="R67" s="1"/>
      <c r="S67" s="1"/>
      <c r="T67" s="1"/>
      <c r="U67" s="1"/>
      <c r="V67" s="1"/>
    </row>
    <row r="68" ht="12.75" customHeight="1">
      <c r="A68" s="1"/>
      <c r="B68" s="11"/>
      <c r="C68" s="1"/>
      <c r="D68" s="1"/>
      <c r="E68" s="1"/>
      <c r="F68" s="1"/>
      <c r="G68" s="1"/>
      <c r="H68" s="1"/>
      <c r="I68" s="1"/>
      <c r="J68" s="1"/>
      <c r="K68" s="1"/>
      <c r="L68" s="1"/>
      <c r="M68" s="1"/>
      <c r="N68" s="1"/>
      <c r="O68" s="1"/>
      <c r="P68" s="1"/>
      <c r="Q68" s="1"/>
      <c r="R68" s="1"/>
      <c r="S68" s="1"/>
      <c r="T68" s="1"/>
      <c r="U68" s="1"/>
      <c r="V68" s="1"/>
    </row>
    <row r="69" ht="12.75" customHeight="1">
      <c r="A69" s="1"/>
      <c r="B69" s="11"/>
      <c r="C69" s="1"/>
      <c r="D69" s="1"/>
      <c r="E69" s="1"/>
      <c r="F69" s="1"/>
      <c r="G69" s="1"/>
      <c r="H69" s="1"/>
      <c r="I69" s="1"/>
      <c r="J69" s="1"/>
      <c r="K69" s="1"/>
      <c r="L69" s="1"/>
      <c r="M69" s="1"/>
      <c r="N69" s="1"/>
      <c r="O69" s="1"/>
      <c r="P69" s="1"/>
      <c r="Q69" s="1"/>
      <c r="R69" s="1"/>
      <c r="S69" s="1"/>
      <c r="T69" s="1"/>
      <c r="U69" s="1"/>
      <c r="V69" s="1"/>
    </row>
    <row r="70" ht="12.75" customHeight="1">
      <c r="A70" s="1"/>
      <c r="B70" s="11"/>
      <c r="C70" s="1"/>
      <c r="D70" s="1"/>
      <c r="E70" s="1"/>
      <c r="F70" s="1"/>
      <c r="G70" s="1"/>
      <c r="H70" s="1"/>
      <c r="I70" s="1"/>
      <c r="J70" s="1"/>
      <c r="K70" s="1"/>
      <c r="L70" s="1"/>
      <c r="M70" s="1"/>
      <c r="N70" s="1"/>
      <c r="O70" s="1"/>
      <c r="P70" s="1"/>
      <c r="Q70" s="1"/>
      <c r="R70" s="1"/>
      <c r="S70" s="1"/>
      <c r="T70" s="1"/>
      <c r="U70" s="1"/>
      <c r="V70" s="1"/>
    </row>
    <row r="71" ht="12.75" customHeight="1">
      <c r="A71" s="1"/>
      <c r="B71" s="11"/>
      <c r="C71" s="1"/>
      <c r="D71" s="1"/>
      <c r="E71" s="1"/>
      <c r="F71" s="1"/>
      <c r="G71" s="1"/>
      <c r="H71" s="1"/>
      <c r="I71" s="1"/>
      <c r="J71" s="1"/>
      <c r="K71" s="1"/>
      <c r="L71" s="1"/>
      <c r="M71" s="1"/>
      <c r="N71" s="1"/>
      <c r="O71" s="1"/>
      <c r="P71" s="1"/>
      <c r="Q71" s="1"/>
      <c r="R71" s="1"/>
      <c r="S71" s="1"/>
      <c r="T71" s="1"/>
      <c r="U71" s="1"/>
      <c r="V71" s="1"/>
    </row>
    <row r="72" ht="12.75" customHeight="1">
      <c r="A72" s="1"/>
      <c r="B72" s="11"/>
      <c r="C72" s="1"/>
      <c r="D72" s="1"/>
      <c r="E72" s="1"/>
      <c r="F72" s="1"/>
      <c r="G72" s="1"/>
      <c r="H72" s="1"/>
      <c r="I72" s="1"/>
      <c r="J72" s="1"/>
      <c r="K72" s="1"/>
      <c r="L72" s="1"/>
      <c r="M72" s="1"/>
      <c r="N72" s="1"/>
      <c r="O72" s="1"/>
      <c r="P72" s="1"/>
      <c r="Q72" s="1"/>
      <c r="R72" s="1"/>
      <c r="S72" s="1"/>
      <c r="T72" s="1"/>
      <c r="U72" s="1"/>
      <c r="V72" s="1"/>
    </row>
    <row r="73" ht="12.75" customHeight="1">
      <c r="A73" s="1"/>
      <c r="B73" s="11"/>
      <c r="C73" s="1"/>
      <c r="D73" s="1"/>
      <c r="E73" s="1"/>
      <c r="F73" s="1"/>
      <c r="G73" s="1"/>
      <c r="H73" s="1"/>
      <c r="I73" s="1"/>
      <c r="J73" s="1"/>
      <c r="K73" s="1"/>
      <c r="L73" s="1"/>
      <c r="M73" s="1"/>
      <c r="N73" s="1"/>
      <c r="O73" s="1"/>
      <c r="P73" s="1"/>
      <c r="Q73" s="1"/>
      <c r="R73" s="1"/>
      <c r="S73" s="1"/>
      <c r="T73" s="1"/>
      <c r="U73" s="1"/>
      <c r="V73" s="1"/>
    </row>
    <row r="74" ht="12.75" customHeight="1">
      <c r="A74" s="1"/>
      <c r="B74" s="11"/>
      <c r="C74" s="1"/>
      <c r="D74" s="1"/>
      <c r="E74" s="1"/>
      <c r="F74" s="1"/>
      <c r="G74" s="1"/>
      <c r="H74" s="1"/>
      <c r="I74" s="1"/>
      <c r="J74" s="1"/>
      <c r="K74" s="1"/>
      <c r="L74" s="1"/>
      <c r="M74" s="1"/>
      <c r="N74" s="1"/>
      <c r="O74" s="1"/>
      <c r="P74" s="1"/>
      <c r="Q74" s="1"/>
      <c r="R74" s="1"/>
      <c r="S74" s="1"/>
      <c r="T74" s="1"/>
      <c r="U74" s="1"/>
      <c r="V74" s="1"/>
    </row>
    <row r="75" ht="12.75" customHeight="1">
      <c r="A75" s="1"/>
      <c r="B75" s="11"/>
      <c r="C75" s="1"/>
      <c r="D75" s="1"/>
      <c r="E75" s="1"/>
      <c r="F75" s="1"/>
      <c r="G75" s="1"/>
      <c r="H75" s="1"/>
      <c r="I75" s="1"/>
      <c r="J75" s="1"/>
      <c r="K75" s="1"/>
      <c r="L75" s="1"/>
      <c r="M75" s="1"/>
      <c r="N75" s="1"/>
      <c r="O75" s="1"/>
      <c r="P75" s="1"/>
      <c r="Q75" s="1"/>
      <c r="R75" s="1"/>
      <c r="S75" s="1"/>
      <c r="T75" s="1"/>
      <c r="U75" s="1"/>
      <c r="V75" s="1"/>
    </row>
    <row r="76" ht="12.75" customHeight="1">
      <c r="A76" s="1"/>
      <c r="B76" s="11"/>
      <c r="C76" s="1"/>
      <c r="D76" s="1"/>
      <c r="E76" s="1"/>
      <c r="F76" s="1"/>
      <c r="G76" s="1"/>
      <c r="H76" s="1"/>
      <c r="I76" s="1"/>
      <c r="J76" s="1"/>
      <c r="K76" s="1"/>
      <c r="L76" s="1"/>
      <c r="M76" s="1"/>
      <c r="N76" s="1"/>
      <c r="O76" s="1"/>
      <c r="P76" s="1"/>
      <c r="Q76" s="1"/>
      <c r="R76" s="1"/>
      <c r="S76" s="1"/>
      <c r="T76" s="1"/>
      <c r="U76" s="1"/>
      <c r="V76" s="1"/>
    </row>
    <row r="77" ht="12.75" customHeight="1">
      <c r="A77" s="1"/>
      <c r="B77" s="11"/>
      <c r="C77" s="1"/>
      <c r="D77" s="1"/>
      <c r="E77" s="1"/>
      <c r="F77" s="1"/>
      <c r="G77" s="1"/>
      <c r="H77" s="1"/>
      <c r="I77" s="1"/>
      <c r="J77" s="1"/>
      <c r="K77" s="1"/>
      <c r="L77" s="1"/>
      <c r="M77" s="1"/>
      <c r="N77" s="1"/>
      <c r="O77" s="1"/>
      <c r="P77" s="1"/>
      <c r="Q77" s="1"/>
      <c r="R77" s="1"/>
      <c r="S77" s="1"/>
      <c r="T77" s="1"/>
      <c r="U77" s="1"/>
      <c r="V77" s="1"/>
    </row>
    <row r="78" ht="12.75" customHeight="1">
      <c r="A78" s="1"/>
      <c r="B78" s="11"/>
      <c r="C78" s="1"/>
      <c r="D78" s="1"/>
      <c r="E78" s="1"/>
      <c r="F78" s="1"/>
      <c r="G78" s="1"/>
      <c r="H78" s="1"/>
      <c r="I78" s="1"/>
      <c r="J78" s="1"/>
      <c r="K78" s="1"/>
      <c r="L78" s="1"/>
      <c r="M78" s="1"/>
      <c r="N78" s="1"/>
      <c r="O78" s="1"/>
      <c r="P78" s="1"/>
      <c r="Q78" s="1"/>
      <c r="R78" s="1"/>
      <c r="S78" s="1"/>
      <c r="T78" s="1"/>
      <c r="U78" s="1"/>
      <c r="V78" s="1"/>
    </row>
    <row r="79" ht="12.75" customHeight="1">
      <c r="A79" s="1"/>
      <c r="B79" s="11"/>
      <c r="C79" s="1"/>
      <c r="D79" s="1"/>
      <c r="E79" s="1"/>
      <c r="F79" s="1"/>
      <c r="G79" s="1"/>
      <c r="H79" s="1"/>
      <c r="I79" s="1"/>
      <c r="J79" s="1"/>
      <c r="K79" s="1"/>
      <c r="L79" s="1"/>
      <c r="M79" s="1"/>
      <c r="N79" s="1"/>
      <c r="O79" s="1"/>
      <c r="P79" s="1"/>
      <c r="Q79" s="1"/>
      <c r="R79" s="1"/>
      <c r="S79" s="1"/>
      <c r="T79" s="1"/>
      <c r="U79" s="1"/>
      <c r="V79" s="1"/>
    </row>
    <row r="80" ht="12.75" customHeight="1">
      <c r="A80" s="1"/>
      <c r="B80" s="11"/>
      <c r="C80" s="1"/>
      <c r="D80" s="1"/>
      <c r="E80" s="1"/>
      <c r="F80" s="1"/>
      <c r="G80" s="1"/>
      <c r="H80" s="1"/>
      <c r="I80" s="1"/>
      <c r="J80" s="1"/>
      <c r="K80" s="1"/>
      <c r="L80" s="1"/>
      <c r="M80" s="1"/>
      <c r="N80" s="1"/>
      <c r="O80" s="1"/>
      <c r="P80" s="1"/>
      <c r="Q80" s="1"/>
      <c r="R80" s="1"/>
      <c r="S80" s="1"/>
      <c r="T80" s="1"/>
      <c r="U80" s="1"/>
      <c r="V80" s="1"/>
    </row>
    <row r="81" ht="12.75" customHeight="1">
      <c r="A81" s="1"/>
      <c r="B81" s="11"/>
      <c r="C81" s="1"/>
      <c r="D81" s="1"/>
      <c r="E81" s="1"/>
      <c r="F81" s="1"/>
      <c r="G81" s="1"/>
      <c r="H81" s="1"/>
      <c r="I81" s="1"/>
      <c r="J81" s="1"/>
      <c r="K81" s="1"/>
      <c r="L81" s="1"/>
      <c r="M81" s="1"/>
      <c r="N81" s="1"/>
      <c r="O81" s="1"/>
      <c r="P81" s="1"/>
      <c r="Q81" s="1"/>
      <c r="R81" s="1"/>
      <c r="S81" s="1"/>
      <c r="T81" s="1"/>
      <c r="U81" s="1"/>
      <c r="V81" s="1"/>
    </row>
    <row r="82" ht="12.75" customHeight="1">
      <c r="A82" s="1"/>
      <c r="B82" s="11"/>
      <c r="C82" s="1"/>
      <c r="D82" s="1"/>
      <c r="E82" s="1"/>
      <c r="F82" s="1"/>
      <c r="G82" s="1"/>
      <c r="H82" s="1"/>
      <c r="I82" s="1"/>
      <c r="J82" s="1"/>
      <c r="K82" s="1"/>
      <c r="L82" s="1"/>
      <c r="M82" s="1"/>
      <c r="N82" s="1"/>
      <c r="O82" s="1"/>
      <c r="P82" s="1"/>
      <c r="Q82" s="1"/>
      <c r="R82" s="1"/>
      <c r="S82" s="1"/>
      <c r="T82" s="1"/>
      <c r="U82" s="1"/>
      <c r="V82" s="1"/>
    </row>
    <row r="83" ht="12.75" customHeight="1">
      <c r="A83" s="1"/>
      <c r="B83" s="11"/>
      <c r="C83" s="1"/>
      <c r="D83" s="1"/>
      <c r="E83" s="1"/>
      <c r="F83" s="1"/>
      <c r="G83" s="1"/>
      <c r="H83" s="1"/>
      <c r="I83" s="1"/>
      <c r="J83" s="1"/>
      <c r="K83" s="1"/>
      <c r="L83" s="1"/>
      <c r="M83" s="1"/>
      <c r="N83" s="1"/>
      <c r="O83" s="1"/>
      <c r="P83" s="1"/>
      <c r="Q83" s="1"/>
      <c r="R83" s="1"/>
      <c r="S83" s="1"/>
      <c r="T83" s="1"/>
      <c r="U83" s="1"/>
      <c r="V83" s="1"/>
    </row>
    <row r="84" ht="12.75" customHeight="1">
      <c r="A84" s="1"/>
      <c r="B84" s="11"/>
      <c r="C84" s="1"/>
      <c r="D84" s="1"/>
      <c r="E84" s="1"/>
      <c r="F84" s="1"/>
      <c r="G84" s="1"/>
      <c r="H84" s="1"/>
      <c r="I84" s="1"/>
      <c r="J84" s="1"/>
      <c r="K84" s="1"/>
      <c r="L84" s="1"/>
      <c r="M84" s="1"/>
      <c r="N84" s="1"/>
      <c r="O84" s="1"/>
      <c r="P84" s="1"/>
      <c r="Q84" s="1"/>
      <c r="R84" s="1"/>
      <c r="S84" s="1"/>
      <c r="T84" s="1"/>
      <c r="U84" s="1"/>
      <c r="V84" s="1"/>
    </row>
    <row r="85" ht="12.75" customHeight="1">
      <c r="A85" s="1"/>
      <c r="B85" s="11"/>
      <c r="C85" s="1"/>
      <c r="D85" s="1"/>
      <c r="E85" s="1"/>
      <c r="F85" s="1"/>
      <c r="G85" s="1"/>
      <c r="H85" s="1"/>
      <c r="I85" s="1"/>
      <c r="J85" s="1"/>
      <c r="K85" s="1"/>
      <c r="L85" s="1"/>
      <c r="M85" s="1"/>
      <c r="N85" s="1"/>
      <c r="O85" s="1"/>
      <c r="P85" s="1"/>
      <c r="Q85" s="1"/>
      <c r="R85" s="1"/>
      <c r="S85" s="1"/>
      <c r="T85" s="1"/>
      <c r="U85" s="1"/>
      <c r="V85" s="1"/>
    </row>
    <row r="86" ht="12.75" customHeight="1">
      <c r="A86" s="1"/>
      <c r="B86" s="11"/>
      <c r="C86" s="1"/>
      <c r="D86" s="1"/>
      <c r="E86" s="1"/>
      <c r="F86" s="1"/>
      <c r="G86" s="1"/>
      <c r="H86" s="1"/>
      <c r="I86" s="1"/>
      <c r="J86" s="1"/>
      <c r="K86" s="1"/>
      <c r="L86" s="1"/>
      <c r="M86" s="1"/>
      <c r="N86" s="1"/>
      <c r="O86" s="1"/>
      <c r="P86" s="1"/>
      <c r="Q86" s="1"/>
      <c r="R86" s="1"/>
      <c r="S86" s="1"/>
      <c r="T86" s="1"/>
      <c r="U86" s="1"/>
      <c r="V86" s="1"/>
    </row>
    <row r="87" ht="12.75" customHeight="1">
      <c r="A87" s="1"/>
      <c r="B87" s="11"/>
      <c r="C87" s="1"/>
      <c r="D87" s="1"/>
      <c r="E87" s="1"/>
      <c r="F87" s="1"/>
      <c r="G87" s="1"/>
      <c r="H87" s="1"/>
      <c r="I87" s="1"/>
      <c r="J87" s="1"/>
      <c r="K87" s="1"/>
      <c r="L87" s="1"/>
      <c r="M87" s="1"/>
      <c r="N87" s="1"/>
      <c r="O87" s="1"/>
      <c r="P87" s="1"/>
      <c r="Q87" s="1"/>
      <c r="R87" s="1"/>
      <c r="S87" s="1"/>
      <c r="T87" s="1"/>
      <c r="U87" s="1"/>
      <c r="V87" s="1"/>
    </row>
    <row r="88" ht="12.75" customHeight="1">
      <c r="A88" s="1"/>
      <c r="B88" s="11"/>
      <c r="C88" s="1"/>
      <c r="D88" s="1"/>
      <c r="E88" s="1"/>
      <c r="F88" s="1"/>
      <c r="G88" s="1"/>
      <c r="H88" s="1"/>
      <c r="I88" s="1"/>
      <c r="J88" s="1"/>
      <c r="K88" s="1"/>
      <c r="L88" s="1"/>
      <c r="M88" s="1"/>
      <c r="N88" s="1"/>
      <c r="O88" s="1"/>
      <c r="P88" s="1"/>
      <c r="Q88" s="1"/>
      <c r="R88" s="1"/>
      <c r="S88" s="1"/>
      <c r="T88" s="1"/>
      <c r="U88" s="1"/>
      <c r="V88" s="1"/>
    </row>
    <row r="89" ht="12.75" customHeight="1">
      <c r="A89" s="1"/>
      <c r="B89" s="11"/>
      <c r="C89" s="1"/>
      <c r="D89" s="1"/>
      <c r="E89" s="1"/>
      <c r="F89" s="1"/>
      <c r="G89" s="1"/>
      <c r="H89" s="1"/>
      <c r="I89" s="1"/>
      <c r="J89" s="1"/>
      <c r="K89" s="1"/>
      <c r="L89" s="1"/>
      <c r="M89" s="1"/>
      <c r="N89" s="1"/>
      <c r="O89" s="1"/>
      <c r="P89" s="1"/>
      <c r="Q89" s="1"/>
      <c r="R89" s="1"/>
      <c r="S89" s="1"/>
      <c r="T89" s="1"/>
      <c r="U89" s="1"/>
      <c r="V89" s="1"/>
    </row>
    <row r="90" ht="12.75" customHeight="1">
      <c r="A90" s="1"/>
      <c r="B90" s="11"/>
      <c r="C90" s="1"/>
      <c r="D90" s="1"/>
      <c r="E90" s="1"/>
      <c r="F90" s="1"/>
      <c r="G90" s="1"/>
      <c r="H90" s="1"/>
      <c r="I90" s="1"/>
      <c r="J90" s="1"/>
      <c r="K90" s="1"/>
      <c r="L90" s="1"/>
      <c r="M90" s="1"/>
      <c r="N90" s="1"/>
      <c r="O90" s="1"/>
      <c r="P90" s="1"/>
      <c r="Q90" s="1"/>
      <c r="R90" s="1"/>
      <c r="S90" s="1"/>
      <c r="T90" s="1"/>
      <c r="U90" s="1"/>
      <c r="V90" s="1"/>
    </row>
    <row r="91" ht="12.75" customHeight="1">
      <c r="A91" s="1"/>
      <c r="B91" s="11"/>
      <c r="C91" s="1"/>
      <c r="D91" s="1"/>
      <c r="E91" s="1"/>
      <c r="F91" s="1"/>
      <c r="G91" s="1"/>
      <c r="H91" s="1"/>
      <c r="I91" s="1"/>
      <c r="J91" s="1"/>
      <c r="K91" s="1"/>
      <c r="L91" s="1"/>
      <c r="M91" s="1"/>
      <c r="N91" s="1"/>
      <c r="O91" s="1"/>
      <c r="P91" s="1"/>
      <c r="Q91" s="1"/>
      <c r="R91" s="1"/>
      <c r="S91" s="1"/>
      <c r="T91" s="1"/>
      <c r="U91" s="1"/>
      <c r="V91" s="1"/>
    </row>
    <row r="92" ht="12.75" customHeight="1">
      <c r="A92" s="1"/>
      <c r="B92" s="11"/>
      <c r="C92" s="1"/>
      <c r="D92" s="1"/>
      <c r="E92" s="1"/>
      <c r="F92" s="1"/>
      <c r="G92" s="1"/>
      <c r="H92" s="1"/>
      <c r="I92" s="1"/>
      <c r="J92" s="1"/>
      <c r="K92" s="1"/>
      <c r="L92" s="1"/>
      <c r="M92" s="1"/>
      <c r="N92" s="1"/>
      <c r="O92" s="1"/>
      <c r="P92" s="1"/>
      <c r="Q92" s="1"/>
      <c r="R92" s="1"/>
      <c r="S92" s="1"/>
      <c r="T92" s="1"/>
      <c r="U92" s="1"/>
      <c r="V92" s="1"/>
    </row>
    <row r="93" ht="12.75" customHeight="1">
      <c r="A93" s="1"/>
      <c r="B93" s="11"/>
      <c r="C93" s="1"/>
      <c r="D93" s="1"/>
      <c r="E93" s="1"/>
      <c r="F93" s="1"/>
      <c r="G93" s="1"/>
      <c r="H93" s="1"/>
      <c r="I93" s="1"/>
      <c r="J93" s="1"/>
      <c r="K93" s="1"/>
      <c r="L93" s="1"/>
      <c r="M93" s="1"/>
      <c r="N93" s="1"/>
      <c r="O93" s="1"/>
      <c r="P93" s="1"/>
      <c r="Q93" s="1"/>
      <c r="R93" s="1"/>
      <c r="S93" s="1"/>
      <c r="T93" s="1"/>
      <c r="U93" s="1"/>
      <c r="V93" s="1"/>
    </row>
    <row r="94" ht="12.75" customHeight="1">
      <c r="A94" s="1"/>
      <c r="B94" s="11"/>
      <c r="C94" s="1"/>
      <c r="D94" s="1"/>
      <c r="E94" s="1"/>
      <c r="F94" s="1"/>
      <c r="G94" s="1"/>
      <c r="H94" s="1"/>
      <c r="I94" s="1"/>
      <c r="J94" s="1"/>
      <c r="K94" s="1"/>
      <c r="L94" s="1"/>
      <c r="M94" s="1"/>
      <c r="N94" s="1"/>
      <c r="O94" s="1"/>
      <c r="P94" s="1"/>
      <c r="Q94" s="1"/>
      <c r="R94" s="1"/>
      <c r="S94" s="1"/>
      <c r="T94" s="1"/>
      <c r="U94" s="1"/>
      <c r="V94" s="1"/>
    </row>
    <row r="95" ht="12.75" customHeight="1">
      <c r="A95" s="1"/>
      <c r="B95" s="11"/>
      <c r="C95" s="1"/>
      <c r="D95" s="1"/>
      <c r="E95" s="1"/>
      <c r="F95" s="1"/>
      <c r="G95" s="1"/>
      <c r="H95" s="1"/>
      <c r="I95" s="1"/>
      <c r="J95" s="1"/>
      <c r="K95" s="1"/>
      <c r="L95" s="1"/>
      <c r="M95" s="1"/>
      <c r="N95" s="1"/>
      <c r="O95" s="1"/>
      <c r="P95" s="1"/>
      <c r="Q95" s="1"/>
      <c r="R95" s="1"/>
      <c r="S95" s="1"/>
      <c r="T95" s="1"/>
      <c r="U95" s="1"/>
      <c r="V95" s="1"/>
    </row>
    <row r="96" ht="12.75" customHeight="1">
      <c r="A96" s="1"/>
      <c r="B96" s="11"/>
      <c r="C96" s="1"/>
      <c r="D96" s="1"/>
      <c r="E96" s="1"/>
      <c r="F96" s="1"/>
      <c r="G96" s="1"/>
      <c r="H96" s="1"/>
      <c r="I96" s="1"/>
      <c r="J96" s="1"/>
      <c r="K96" s="1"/>
      <c r="L96" s="1"/>
      <c r="M96" s="1"/>
      <c r="N96" s="1"/>
      <c r="O96" s="1"/>
      <c r="P96" s="1"/>
      <c r="Q96" s="1"/>
      <c r="R96" s="1"/>
      <c r="S96" s="1"/>
      <c r="T96" s="1"/>
      <c r="U96" s="1"/>
      <c r="V96" s="1"/>
    </row>
    <row r="97" ht="12.75" customHeight="1">
      <c r="A97" s="1"/>
      <c r="B97" s="11"/>
      <c r="C97" s="1"/>
      <c r="D97" s="1"/>
      <c r="E97" s="1"/>
      <c r="F97" s="1"/>
      <c r="G97" s="1"/>
      <c r="H97" s="1"/>
      <c r="I97" s="1"/>
      <c r="J97" s="1"/>
      <c r="K97" s="1"/>
      <c r="L97" s="1"/>
      <c r="M97" s="1"/>
      <c r="N97" s="1"/>
      <c r="O97" s="1"/>
      <c r="P97" s="1"/>
      <c r="Q97" s="1"/>
      <c r="R97" s="1"/>
      <c r="S97" s="1"/>
      <c r="T97" s="1"/>
      <c r="U97" s="1"/>
      <c r="V97" s="1"/>
    </row>
    <row r="98" ht="12.75" customHeight="1">
      <c r="A98" s="1"/>
      <c r="B98" s="11"/>
      <c r="C98" s="1"/>
      <c r="D98" s="1"/>
      <c r="E98" s="1"/>
      <c r="F98" s="1"/>
      <c r="G98" s="1"/>
      <c r="H98" s="1"/>
      <c r="I98" s="1"/>
      <c r="J98" s="1"/>
      <c r="K98" s="1"/>
      <c r="L98" s="1"/>
      <c r="M98" s="1"/>
      <c r="N98" s="1"/>
      <c r="O98" s="1"/>
      <c r="P98" s="1"/>
      <c r="Q98" s="1"/>
      <c r="R98" s="1"/>
      <c r="S98" s="1"/>
      <c r="T98" s="1"/>
      <c r="U98" s="1"/>
      <c r="V98" s="1"/>
    </row>
    <row r="99" ht="12.75" customHeight="1">
      <c r="A99" s="1"/>
      <c r="B99" s="11"/>
      <c r="C99" s="1"/>
      <c r="D99" s="1"/>
      <c r="E99" s="1"/>
      <c r="F99" s="1"/>
      <c r="G99" s="1"/>
      <c r="H99" s="1"/>
      <c r="I99" s="1"/>
      <c r="J99" s="1"/>
      <c r="K99" s="1"/>
      <c r="L99" s="1"/>
      <c r="M99" s="1"/>
      <c r="N99" s="1"/>
      <c r="O99" s="1"/>
      <c r="P99" s="1"/>
      <c r="Q99" s="1"/>
      <c r="R99" s="1"/>
      <c r="S99" s="1"/>
      <c r="T99" s="1"/>
      <c r="U99" s="1"/>
      <c r="V99" s="1"/>
    </row>
    <row r="100" ht="12.75" customHeight="1">
      <c r="A100" s="1"/>
      <c r="B100" s="11"/>
      <c r="C100" s="1"/>
      <c r="D100" s="1"/>
      <c r="E100" s="1"/>
      <c r="F100" s="1"/>
      <c r="G100" s="1"/>
      <c r="H100" s="1"/>
      <c r="I100" s="1"/>
      <c r="J100" s="1"/>
      <c r="K100" s="1"/>
      <c r="L100" s="1"/>
      <c r="M100" s="1"/>
      <c r="N100" s="1"/>
      <c r="O100" s="1"/>
      <c r="P100" s="1"/>
      <c r="Q100" s="1"/>
      <c r="R100" s="1"/>
      <c r="S100" s="1"/>
      <c r="T100" s="1"/>
      <c r="U100" s="1"/>
      <c r="V100" s="1"/>
    </row>
    <row r="101" ht="12.75" customHeight="1">
      <c r="A101" s="1"/>
      <c r="B101" s="11"/>
      <c r="C101" s="1"/>
      <c r="D101" s="1"/>
      <c r="E101" s="1"/>
      <c r="F101" s="1"/>
      <c r="G101" s="1"/>
      <c r="H101" s="1"/>
      <c r="I101" s="1"/>
      <c r="J101" s="1"/>
      <c r="K101" s="1"/>
      <c r="L101" s="1"/>
      <c r="M101" s="1"/>
      <c r="N101" s="1"/>
      <c r="O101" s="1"/>
      <c r="P101" s="1"/>
      <c r="Q101" s="1"/>
      <c r="R101" s="1"/>
      <c r="S101" s="1"/>
      <c r="T101" s="1"/>
      <c r="U101" s="1"/>
      <c r="V101" s="1"/>
    </row>
    <row r="102" ht="12.75" customHeight="1">
      <c r="A102" s="1"/>
      <c r="B102" s="11"/>
      <c r="C102" s="1"/>
      <c r="D102" s="1"/>
      <c r="E102" s="1"/>
      <c r="F102" s="1"/>
      <c r="G102" s="1"/>
      <c r="H102" s="1"/>
      <c r="I102" s="1"/>
      <c r="J102" s="1"/>
      <c r="K102" s="1"/>
      <c r="L102" s="1"/>
      <c r="M102" s="1"/>
      <c r="N102" s="1"/>
      <c r="O102" s="1"/>
      <c r="P102" s="1"/>
      <c r="Q102" s="1"/>
      <c r="R102" s="1"/>
      <c r="S102" s="1"/>
      <c r="T102" s="1"/>
      <c r="U102" s="1"/>
      <c r="V102" s="1"/>
    </row>
    <row r="103" ht="12.75" customHeight="1">
      <c r="A103" s="1"/>
      <c r="B103" s="11"/>
      <c r="C103" s="1"/>
      <c r="D103" s="1"/>
      <c r="E103" s="1"/>
      <c r="F103" s="1"/>
      <c r="G103" s="1"/>
      <c r="H103" s="1"/>
      <c r="I103" s="1"/>
      <c r="J103" s="1"/>
      <c r="K103" s="1"/>
      <c r="L103" s="1"/>
      <c r="M103" s="1"/>
      <c r="N103" s="1"/>
      <c r="O103" s="1"/>
      <c r="P103" s="1"/>
      <c r="Q103" s="1"/>
      <c r="R103" s="1"/>
      <c r="S103" s="1"/>
      <c r="T103" s="1"/>
      <c r="U103" s="1"/>
      <c r="V103" s="1"/>
    </row>
    <row r="104" ht="12.75" customHeight="1">
      <c r="A104" s="1"/>
      <c r="B104" s="11"/>
      <c r="C104" s="1"/>
      <c r="D104" s="1"/>
      <c r="E104" s="1"/>
      <c r="F104" s="1"/>
      <c r="G104" s="1"/>
      <c r="H104" s="1"/>
      <c r="I104" s="1"/>
      <c r="J104" s="1"/>
      <c r="K104" s="1"/>
      <c r="L104" s="1"/>
      <c r="M104" s="1"/>
      <c r="N104" s="1"/>
      <c r="O104" s="1"/>
      <c r="P104" s="1"/>
      <c r="Q104" s="1"/>
      <c r="R104" s="1"/>
      <c r="S104" s="1"/>
      <c r="T104" s="1"/>
      <c r="U104" s="1"/>
      <c r="V104" s="1"/>
    </row>
    <row r="105" ht="12.75" customHeight="1">
      <c r="A105" s="1"/>
      <c r="B105" s="11"/>
      <c r="C105" s="1"/>
      <c r="D105" s="1"/>
      <c r="E105" s="1"/>
      <c r="F105" s="1"/>
      <c r="G105" s="1"/>
      <c r="H105" s="1"/>
      <c r="I105" s="1"/>
      <c r="J105" s="1"/>
      <c r="K105" s="1"/>
      <c r="L105" s="1"/>
      <c r="M105" s="1"/>
      <c r="N105" s="1"/>
      <c r="O105" s="1"/>
      <c r="P105" s="1"/>
      <c r="Q105" s="1"/>
      <c r="R105" s="1"/>
      <c r="S105" s="1"/>
      <c r="T105" s="1"/>
      <c r="U105" s="1"/>
      <c r="V105" s="1"/>
    </row>
    <row r="106" ht="12.75" customHeight="1">
      <c r="A106" s="1"/>
      <c r="B106" s="11"/>
      <c r="C106" s="1"/>
      <c r="D106" s="1"/>
      <c r="E106" s="1"/>
      <c r="F106" s="1"/>
      <c r="G106" s="1"/>
      <c r="H106" s="1"/>
      <c r="I106" s="1"/>
      <c r="J106" s="1"/>
      <c r="K106" s="1"/>
      <c r="L106" s="1"/>
      <c r="M106" s="1"/>
      <c r="N106" s="1"/>
      <c r="O106" s="1"/>
      <c r="P106" s="1"/>
      <c r="Q106" s="1"/>
      <c r="R106" s="1"/>
      <c r="S106" s="1"/>
      <c r="T106" s="1"/>
      <c r="U106" s="1"/>
      <c r="V106" s="1"/>
    </row>
    <row r="107" ht="12.75" customHeight="1">
      <c r="A107" s="1"/>
      <c r="B107" s="11"/>
      <c r="C107" s="1"/>
      <c r="D107" s="1"/>
      <c r="E107" s="1"/>
      <c r="F107" s="1"/>
      <c r="G107" s="1"/>
      <c r="H107" s="1"/>
      <c r="I107" s="1"/>
      <c r="J107" s="1"/>
      <c r="K107" s="1"/>
      <c r="L107" s="1"/>
      <c r="M107" s="1"/>
      <c r="N107" s="1"/>
      <c r="O107" s="1"/>
      <c r="P107" s="1"/>
      <c r="Q107" s="1"/>
      <c r="R107" s="1"/>
      <c r="S107" s="1"/>
      <c r="T107" s="1"/>
      <c r="U107" s="1"/>
      <c r="V107" s="1"/>
    </row>
    <row r="108" ht="12.75" customHeight="1">
      <c r="A108" s="1"/>
      <c r="B108" s="11"/>
      <c r="C108" s="1"/>
      <c r="D108" s="1"/>
      <c r="E108" s="1"/>
      <c r="F108" s="1"/>
      <c r="G108" s="1"/>
      <c r="H108" s="1"/>
      <c r="I108" s="1"/>
      <c r="J108" s="1"/>
      <c r="K108" s="1"/>
      <c r="L108" s="1"/>
      <c r="M108" s="1"/>
      <c r="N108" s="1"/>
      <c r="O108" s="1"/>
      <c r="P108" s="1"/>
      <c r="Q108" s="1"/>
      <c r="R108" s="1"/>
      <c r="S108" s="1"/>
      <c r="T108" s="1"/>
      <c r="U108" s="1"/>
      <c r="V108" s="1"/>
    </row>
    <row r="109" ht="12.75" customHeight="1">
      <c r="A109" s="1"/>
      <c r="B109" s="11"/>
      <c r="C109" s="1"/>
      <c r="D109" s="1"/>
      <c r="E109" s="1"/>
      <c r="F109" s="1"/>
      <c r="G109" s="1"/>
      <c r="H109" s="1"/>
      <c r="I109" s="1"/>
      <c r="J109" s="1"/>
      <c r="K109" s="1"/>
      <c r="L109" s="1"/>
      <c r="M109" s="1"/>
      <c r="N109" s="1"/>
      <c r="O109" s="1"/>
      <c r="P109" s="1"/>
      <c r="Q109" s="1"/>
      <c r="R109" s="1"/>
      <c r="S109" s="1"/>
      <c r="T109" s="1"/>
      <c r="U109" s="1"/>
      <c r="V109" s="1"/>
    </row>
    <row r="110" ht="12.75" customHeight="1">
      <c r="A110" s="1"/>
      <c r="B110" s="11"/>
      <c r="C110" s="1"/>
      <c r="D110" s="1"/>
      <c r="E110" s="1"/>
      <c r="F110" s="1"/>
      <c r="G110" s="1"/>
      <c r="H110" s="1"/>
      <c r="I110" s="1"/>
      <c r="J110" s="1"/>
      <c r="K110" s="1"/>
      <c r="L110" s="1"/>
      <c r="M110" s="1"/>
      <c r="N110" s="1"/>
      <c r="O110" s="1"/>
      <c r="P110" s="1"/>
      <c r="Q110" s="1"/>
      <c r="R110" s="1"/>
      <c r="S110" s="1"/>
      <c r="T110" s="1"/>
      <c r="U110" s="1"/>
      <c r="V110" s="1"/>
    </row>
    <row r="111" ht="12.75" customHeight="1">
      <c r="A111" s="1"/>
      <c r="B111" s="11"/>
      <c r="C111" s="1"/>
      <c r="D111" s="1"/>
      <c r="E111" s="1"/>
      <c r="F111" s="1"/>
      <c r="G111" s="1"/>
      <c r="H111" s="1"/>
      <c r="I111" s="1"/>
      <c r="J111" s="1"/>
      <c r="K111" s="1"/>
      <c r="L111" s="1"/>
      <c r="M111" s="1"/>
      <c r="N111" s="1"/>
      <c r="O111" s="1"/>
      <c r="P111" s="1"/>
      <c r="Q111" s="1"/>
      <c r="R111" s="1"/>
      <c r="S111" s="1"/>
      <c r="T111" s="1"/>
      <c r="U111" s="1"/>
      <c r="V111" s="1"/>
    </row>
    <row r="112" ht="12.75" customHeight="1">
      <c r="A112" s="1"/>
      <c r="B112" s="11"/>
      <c r="C112" s="1"/>
      <c r="D112" s="1"/>
      <c r="E112" s="1"/>
      <c r="F112" s="1"/>
      <c r="G112" s="1"/>
      <c r="H112" s="1"/>
      <c r="I112" s="1"/>
      <c r="J112" s="1"/>
      <c r="K112" s="1"/>
      <c r="L112" s="1"/>
      <c r="M112" s="1"/>
      <c r="N112" s="1"/>
      <c r="O112" s="1"/>
      <c r="P112" s="1"/>
      <c r="Q112" s="1"/>
      <c r="R112" s="1"/>
      <c r="S112" s="1"/>
      <c r="T112" s="1"/>
      <c r="U112" s="1"/>
      <c r="V112" s="1"/>
    </row>
    <row r="113" ht="12.75" customHeight="1">
      <c r="A113" s="1"/>
      <c r="B113" s="11"/>
      <c r="C113" s="1"/>
      <c r="D113" s="1"/>
      <c r="E113" s="1"/>
      <c r="F113" s="1"/>
      <c r="G113" s="1"/>
      <c r="H113" s="1"/>
      <c r="I113" s="1"/>
      <c r="J113" s="1"/>
      <c r="K113" s="1"/>
      <c r="L113" s="1"/>
      <c r="M113" s="1"/>
      <c r="N113" s="1"/>
      <c r="O113" s="1"/>
      <c r="P113" s="1"/>
      <c r="Q113" s="1"/>
      <c r="R113" s="1"/>
      <c r="S113" s="1"/>
      <c r="T113" s="1"/>
      <c r="U113" s="1"/>
      <c r="V113" s="1"/>
    </row>
    <row r="114" ht="12.75" customHeight="1">
      <c r="A114" s="1"/>
      <c r="B114" s="11"/>
      <c r="C114" s="1"/>
      <c r="D114" s="1"/>
      <c r="E114" s="1"/>
      <c r="F114" s="1"/>
      <c r="G114" s="1"/>
      <c r="H114" s="1"/>
      <c r="I114" s="1"/>
      <c r="J114" s="1"/>
      <c r="K114" s="1"/>
      <c r="L114" s="1"/>
      <c r="M114" s="1"/>
      <c r="N114" s="1"/>
      <c r="O114" s="1"/>
      <c r="P114" s="1"/>
      <c r="Q114" s="1"/>
      <c r="R114" s="1"/>
      <c r="S114" s="1"/>
      <c r="T114" s="1"/>
      <c r="U114" s="1"/>
      <c r="V114" s="1"/>
    </row>
    <row r="115" ht="12.75" customHeight="1">
      <c r="A115" s="1"/>
      <c r="B115" s="11"/>
      <c r="C115" s="1"/>
      <c r="D115" s="1"/>
      <c r="E115" s="1"/>
      <c r="F115" s="1"/>
      <c r="G115" s="1"/>
      <c r="H115" s="1"/>
      <c r="I115" s="1"/>
      <c r="J115" s="1"/>
      <c r="K115" s="1"/>
      <c r="L115" s="1"/>
      <c r="M115" s="1"/>
      <c r="N115" s="1"/>
      <c r="O115" s="1"/>
      <c r="P115" s="1"/>
      <c r="Q115" s="1"/>
      <c r="R115" s="1"/>
      <c r="S115" s="1"/>
      <c r="T115" s="1"/>
      <c r="U115" s="1"/>
      <c r="V115" s="1"/>
    </row>
    <row r="116" ht="12.75" customHeight="1">
      <c r="A116" s="1"/>
      <c r="B116" s="11"/>
      <c r="C116" s="1"/>
      <c r="D116" s="1"/>
      <c r="E116" s="1"/>
      <c r="F116" s="1"/>
      <c r="G116" s="1"/>
      <c r="H116" s="1"/>
      <c r="I116" s="1"/>
      <c r="J116" s="1"/>
      <c r="K116" s="1"/>
      <c r="L116" s="1"/>
      <c r="M116" s="1"/>
      <c r="N116" s="1"/>
      <c r="O116" s="1"/>
      <c r="P116" s="1"/>
      <c r="Q116" s="1"/>
      <c r="R116" s="1"/>
      <c r="S116" s="1"/>
      <c r="T116" s="1"/>
      <c r="U116" s="1"/>
      <c r="V116" s="1"/>
    </row>
    <row r="117" ht="12.75" customHeight="1">
      <c r="A117" s="1"/>
      <c r="B117" s="11"/>
      <c r="C117" s="1"/>
      <c r="D117" s="1"/>
      <c r="E117" s="1"/>
      <c r="F117" s="1"/>
      <c r="G117" s="1"/>
      <c r="H117" s="1"/>
      <c r="I117" s="1"/>
      <c r="J117" s="1"/>
      <c r="K117" s="1"/>
      <c r="L117" s="1"/>
      <c r="M117" s="1"/>
      <c r="N117" s="1"/>
      <c r="O117" s="1"/>
      <c r="P117" s="1"/>
      <c r="Q117" s="1"/>
      <c r="R117" s="1"/>
      <c r="S117" s="1"/>
      <c r="T117" s="1"/>
      <c r="U117" s="1"/>
      <c r="V117" s="1"/>
    </row>
    <row r="118" ht="12.75" customHeight="1">
      <c r="A118" s="1"/>
      <c r="B118" s="11"/>
      <c r="C118" s="1"/>
      <c r="D118" s="1"/>
      <c r="E118" s="1"/>
      <c r="F118" s="1"/>
      <c r="G118" s="1"/>
      <c r="H118" s="1"/>
      <c r="I118" s="1"/>
      <c r="J118" s="1"/>
      <c r="K118" s="1"/>
      <c r="L118" s="1"/>
      <c r="M118" s="1"/>
      <c r="N118" s="1"/>
      <c r="O118" s="1"/>
      <c r="P118" s="1"/>
      <c r="Q118" s="1"/>
      <c r="R118" s="1"/>
      <c r="S118" s="1"/>
      <c r="T118" s="1"/>
      <c r="U118" s="1"/>
      <c r="V118" s="1"/>
    </row>
    <row r="119" ht="12.75" customHeight="1">
      <c r="A119" s="1"/>
      <c r="B119" s="11"/>
      <c r="C119" s="1"/>
      <c r="D119" s="1"/>
      <c r="E119" s="1"/>
      <c r="F119" s="1"/>
      <c r="G119" s="1"/>
      <c r="H119" s="1"/>
      <c r="I119" s="1"/>
      <c r="J119" s="1"/>
      <c r="K119" s="1"/>
      <c r="L119" s="1"/>
      <c r="M119" s="1"/>
      <c r="N119" s="1"/>
      <c r="O119" s="1"/>
      <c r="P119" s="1"/>
      <c r="Q119" s="1"/>
      <c r="R119" s="1"/>
      <c r="S119" s="1"/>
      <c r="T119" s="1"/>
      <c r="U119" s="1"/>
      <c r="V119" s="1"/>
    </row>
    <row r="120" ht="12.75" customHeight="1">
      <c r="A120" s="1"/>
      <c r="B120" s="11"/>
      <c r="C120" s="1"/>
      <c r="D120" s="1"/>
      <c r="E120" s="1"/>
      <c r="F120" s="1"/>
      <c r="G120" s="1"/>
      <c r="H120" s="1"/>
      <c r="I120" s="1"/>
      <c r="J120" s="1"/>
      <c r="K120" s="1"/>
      <c r="L120" s="1"/>
      <c r="M120" s="1"/>
      <c r="N120" s="1"/>
      <c r="O120" s="1"/>
      <c r="P120" s="1"/>
      <c r="Q120" s="1"/>
      <c r="R120" s="1"/>
      <c r="S120" s="1"/>
      <c r="T120" s="1"/>
      <c r="U120" s="1"/>
      <c r="V120" s="1"/>
    </row>
    <row r="121" ht="12.75" customHeight="1">
      <c r="A121" s="1"/>
      <c r="B121" s="11"/>
      <c r="C121" s="1"/>
      <c r="D121" s="1"/>
      <c r="E121" s="1"/>
      <c r="F121" s="1"/>
      <c r="G121" s="1"/>
      <c r="H121" s="1"/>
      <c r="I121" s="1"/>
      <c r="J121" s="1"/>
      <c r="K121" s="1"/>
      <c r="L121" s="1"/>
      <c r="M121" s="1"/>
      <c r="N121" s="1"/>
      <c r="O121" s="1"/>
      <c r="P121" s="1"/>
      <c r="Q121" s="1"/>
      <c r="R121" s="1"/>
      <c r="S121" s="1"/>
      <c r="T121" s="1"/>
      <c r="U121" s="1"/>
      <c r="V121" s="1"/>
    </row>
    <row r="122" ht="12.75" customHeight="1">
      <c r="A122" s="1"/>
      <c r="B122" s="11"/>
      <c r="C122" s="1"/>
      <c r="D122" s="1"/>
      <c r="E122" s="1"/>
      <c r="F122" s="1"/>
      <c r="G122" s="1"/>
      <c r="H122" s="1"/>
      <c r="I122" s="1"/>
      <c r="J122" s="1"/>
      <c r="K122" s="1"/>
      <c r="L122" s="1"/>
      <c r="M122" s="1"/>
      <c r="N122" s="1"/>
      <c r="O122" s="1"/>
      <c r="P122" s="1"/>
      <c r="Q122" s="1"/>
      <c r="R122" s="1"/>
      <c r="S122" s="1"/>
      <c r="T122" s="1"/>
      <c r="U122" s="1"/>
      <c r="V122" s="1"/>
    </row>
    <row r="123" ht="12.75" customHeight="1">
      <c r="A123" s="1"/>
      <c r="B123" s="11"/>
      <c r="C123" s="1"/>
      <c r="D123" s="1"/>
      <c r="E123" s="1"/>
      <c r="F123" s="1"/>
      <c r="G123" s="1"/>
      <c r="H123" s="1"/>
      <c r="I123" s="1"/>
      <c r="J123" s="1"/>
      <c r="K123" s="1"/>
      <c r="L123" s="1"/>
      <c r="M123" s="1"/>
      <c r="N123" s="1"/>
      <c r="O123" s="1"/>
      <c r="P123" s="1"/>
      <c r="Q123" s="1"/>
      <c r="R123" s="1"/>
      <c r="S123" s="1"/>
      <c r="T123" s="1"/>
      <c r="U123" s="1"/>
      <c r="V123" s="1"/>
    </row>
    <row r="124" ht="12.75" customHeight="1">
      <c r="A124" s="1"/>
      <c r="B124" s="11"/>
      <c r="C124" s="1"/>
      <c r="D124" s="1"/>
      <c r="E124" s="1"/>
      <c r="F124" s="1"/>
      <c r="G124" s="1"/>
      <c r="H124" s="1"/>
      <c r="I124" s="1"/>
      <c r="J124" s="1"/>
      <c r="K124" s="1"/>
      <c r="L124" s="1"/>
      <c r="M124" s="1"/>
      <c r="N124" s="1"/>
      <c r="O124" s="1"/>
      <c r="P124" s="1"/>
      <c r="Q124" s="1"/>
      <c r="R124" s="1"/>
      <c r="S124" s="1"/>
      <c r="T124" s="1"/>
      <c r="U124" s="1"/>
      <c r="V124" s="1"/>
    </row>
    <row r="125" ht="12.75" customHeight="1">
      <c r="A125" s="1"/>
      <c r="B125" s="11"/>
      <c r="C125" s="1"/>
      <c r="D125" s="1"/>
      <c r="E125" s="1"/>
      <c r="F125" s="1"/>
      <c r="G125" s="1"/>
      <c r="H125" s="1"/>
      <c r="I125" s="1"/>
      <c r="J125" s="1"/>
      <c r="K125" s="1"/>
      <c r="L125" s="1"/>
      <c r="M125" s="1"/>
      <c r="N125" s="1"/>
      <c r="O125" s="1"/>
      <c r="P125" s="1"/>
      <c r="Q125" s="1"/>
      <c r="R125" s="1"/>
      <c r="S125" s="1"/>
      <c r="T125" s="1"/>
      <c r="U125" s="1"/>
      <c r="V125" s="1"/>
    </row>
    <row r="126" ht="12.75" customHeight="1">
      <c r="A126" s="1"/>
      <c r="B126" s="11"/>
      <c r="C126" s="1"/>
      <c r="D126" s="1"/>
      <c r="E126" s="1"/>
      <c r="F126" s="1"/>
      <c r="G126" s="1"/>
      <c r="H126" s="1"/>
      <c r="I126" s="1"/>
      <c r="J126" s="1"/>
      <c r="K126" s="1"/>
      <c r="L126" s="1"/>
      <c r="M126" s="1"/>
      <c r="N126" s="1"/>
      <c r="O126" s="1"/>
      <c r="P126" s="1"/>
      <c r="Q126" s="1"/>
      <c r="R126" s="1"/>
      <c r="S126" s="1"/>
      <c r="T126" s="1"/>
      <c r="U126" s="1"/>
      <c r="V126" s="1"/>
    </row>
    <row r="127" ht="12.75" customHeight="1">
      <c r="A127" s="1"/>
      <c r="B127" s="11"/>
      <c r="C127" s="1"/>
      <c r="D127" s="1"/>
      <c r="E127" s="1"/>
      <c r="F127" s="1"/>
      <c r="G127" s="1"/>
      <c r="H127" s="1"/>
      <c r="I127" s="1"/>
      <c r="J127" s="1"/>
      <c r="K127" s="1"/>
      <c r="L127" s="1"/>
      <c r="M127" s="1"/>
      <c r="N127" s="1"/>
      <c r="O127" s="1"/>
      <c r="P127" s="1"/>
      <c r="Q127" s="1"/>
      <c r="R127" s="1"/>
      <c r="S127" s="1"/>
      <c r="T127" s="1"/>
      <c r="U127" s="1"/>
      <c r="V127" s="1"/>
    </row>
    <row r="128" ht="12.75" customHeight="1">
      <c r="A128" s="1"/>
      <c r="B128" s="11"/>
      <c r="C128" s="1"/>
      <c r="D128" s="1"/>
      <c r="E128" s="1"/>
      <c r="F128" s="1"/>
      <c r="G128" s="1"/>
      <c r="H128" s="1"/>
      <c r="I128" s="1"/>
      <c r="J128" s="1"/>
      <c r="K128" s="1"/>
      <c r="L128" s="1"/>
      <c r="M128" s="1"/>
      <c r="N128" s="1"/>
      <c r="O128" s="1"/>
      <c r="P128" s="1"/>
      <c r="Q128" s="1"/>
      <c r="R128" s="1"/>
      <c r="S128" s="1"/>
      <c r="T128" s="1"/>
      <c r="U128" s="1"/>
      <c r="V128" s="1"/>
    </row>
    <row r="129" ht="12.75" customHeight="1">
      <c r="A129" s="1"/>
      <c r="B129" s="11"/>
      <c r="C129" s="1"/>
      <c r="D129" s="1"/>
      <c r="E129" s="1"/>
      <c r="F129" s="1"/>
      <c r="G129" s="1"/>
      <c r="H129" s="1"/>
      <c r="I129" s="1"/>
      <c r="J129" s="1"/>
      <c r="K129" s="1"/>
      <c r="L129" s="1"/>
      <c r="M129" s="1"/>
      <c r="N129" s="1"/>
      <c r="O129" s="1"/>
      <c r="P129" s="1"/>
      <c r="Q129" s="1"/>
      <c r="R129" s="1"/>
      <c r="S129" s="1"/>
      <c r="T129" s="1"/>
      <c r="U129" s="1"/>
      <c r="V129" s="1"/>
    </row>
    <row r="130" ht="12.75" customHeight="1">
      <c r="A130" s="1"/>
      <c r="B130" s="11"/>
      <c r="C130" s="1"/>
      <c r="D130" s="1"/>
      <c r="E130" s="1"/>
      <c r="F130" s="1"/>
      <c r="G130" s="1"/>
      <c r="H130" s="1"/>
      <c r="I130" s="1"/>
      <c r="J130" s="1"/>
      <c r="K130" s="1"/>
      <c r="L130" s="1"/>
      <c r="M130" s="1"/>
      <c r="N130" s="1"/>
      <c r="O130" s="1"/>
      <c r="P130" s="1"/>
      <c r="Q130" s="1"/>
      <c r="R130" s="1"/>
      <c r="S130" s="1"/>
      <c r="T130" s="1"/>
      <c r="U130" s="1"/>
      <c r="V130" s="1"/>
    </row>
    <row r="131" ht="12.75" customHeight="1">
      <c r="A131" s="1"/>
      <c r="B131" s="11"/>
      <c r="C131" s="1"/>
      <c r="D131" s="1"/>
      <c r="E131" s="1"/>
      <c r="F131" s="1"/>
      <c r="G131" s="1"/>
      <c r="H131" s="1"/>
      <c r="I131" s="1"/>
      <c r="J131" s="1"/>
      <c r="K131" s="1"/>
      <c r="L131" s="1"/>
      <c r="M131" s="1"/>
      <c r="N131" s="1"/>
      <c r="O131" s="1"/>
      <c r="P131" s="1"/>
      <c r="Q131" s="1"/>
      <c r="R131" s="1"/>
      <c r="S131" s="1"/>
      <c r="T131" s="1"/>
      <c r="U131" s="1"/>
      <c r="V131" s="1"/>
    </row>
    <row r="132" ht="12.75" customHeight="1">
      <c r="A132" s="1"/>
      <c r="B132" s="11"/>
      <c r="C132" s="1"/>
      <c r="D132" s="1"/>
      <c r="E132" s="1"/>
      <c r="F132" s="1"/>
      <c r="G132" s="1"/>
      <c r="H132" s="1"/>
      <c r="I132" s="1"/>
      <c r="J132" s="1"/>
      <c r="K132" s="1"/>
      <c r="L132" s="1"/>
      <c r="M132" s="1"/>
      <c r="N132" s="1"/>
      <c r="O132" s="1"/>
      <c r="P132" s="1"/>
      <c r="Q132" s="1"/>
      <c r="R132" s="1"/>
      <c r="S132" s="1"/>
      <c r="T132" s="1"/>
      <c r="U132" s="1"/>
      <c r="V132" s="1"/>
    </row>
    <row r="133" ht="12.75" customHeight="1">
      <c r="A133" s="1"/>
      <c r="B133" s="11"/>
      <c r="C133" s="1"/>
      <c r="D133" s="1"/>
      <c r="E133" s="1"/>
      <c r="F133" s="1"/>
      <c r="G133" s="1"/>
      <c r="H133" s="1"/>
      <c r="I133" s="1"/>
      <c r="J133" s="1"/>
      <c r="K133" s="1"/>
      <c r="L133" s="1"/>
      <c r="M133" s="1"/>
      <c r="N133" s="1"/>
      <c r="O133" s="1"/>
      <c r="P133" s="1"/>
      <c r="Q133" s="1"/>
      <c r="R133" s="1"/>
      <c r="S133" s="1"/>
      <c r="T133" s="1"/>
      <c r="U133" s="1"/>
      <c r="V133" s="1"/>
    </row>
    <row r="134" ht="12.75" customHeight="1">
      <c r="A134" s="1"/>
      <c r="B134" s="11"/>
      <c r="C134" s="1"/>
      <c r="D134" s="1"/>
      <c r="E134" s="1"/>
      <c r="F134" s="1"/>
      <c r="G134" s="1"/>
      <c r="H134" s="1"/>
      <c r="I134" s="1"/>
      <c r="J134" s="1"/>
      <c r="K134" s="1"/>
      <c r="L134" s="1"/>
      <c r="M134" s="1"/>
      <c r="N134" s="1"/>
      <c r="O134" s="1"/>
      <c r="P134" s="1"/>
      <c r="Q134" s="1"/>
      <c r="R134" s="1"/>
      <c r="S134" s="1"/>
      <c r="T134" s="1"/>
      <c r="U134" s="1"/>
      <c r="V134" s="1"/>
    </row>
    <row r="135" ht="12.75" customHeight="1">
      <c r="A135" s="1"/>
      <c r="B135" s="11"/>
      <c r="C135" s="1"/>
      <c r="D135" s="1"/>
      <c r="E135" s="1"/>
      <c r="F135" s="1"/>
      <c r="G135" s="1"/>
      <c r="H135" s="1"/>
      <c r="I135" s="1"/>
      <c r="J135" s="1"/>
      <c r="K135" s="1"/>
      <c r="L135" s="1"/>
      <c r="M135" s="1"/>
      <c r="N135" s="1"/>
      <c r="O135" s="1"/>
      <c r="P135" s="1"/>
      <c r="Q135" s="1"/>
      <c r="R135" s="1"/>
      <c r="S135" s="1"/>
      <c r="T135" s="1"/>
      <c r="U135" s="1"/>
      <c r="V135" s="1"/>
    </row>
    <row r="136" ht="12.75" customHeight="1">
      <c r="A136" s="1"/>
      <c r="B136" s="11"/>
      <c r="C136" s="1"/>
      <c r="D136" s="1"/>
      <c r="E136" s="1"/>
      <c r="F136" s="1"/>
      <c r="G136" s="1"/>
      <c r="H136" s="1"/>
      <c r="I136" s="1"/>
      <c r="J136" s="1"/>
      <c r="K136" s="1"/>
      <c r="L136" s="1"/>
      <c r="M136" s="1"/>
      <c r="N136" s="1"/>
      <c r="O136" s="1"/>
      <c r="P136" s="1"/>
      <c r="Q136" s="1"/>
      <c r="R136" s="1"/>
      <c r="S136" s="1"/>
      <c r="T136" s="1"/>
      <c r="U136" s="1"/>
      <c r="V136" s="1"/>
    </row>
    <row r="137" ht="12.75" customHeight="1">
      <c r="A137" s="1"/>
      <c r="B137" s="11"/>
      <c r="C137" s="1"/>
      <c r="D137" s="1"/>
      <c r="E137" s="1"/>
      <c r="F137" s="1"/>
      <c r="G137" s="1"/>
      <c r="H137" s="1"/>
      <c r="I137" s="1"/>
      <c r="J137" s="1"/>
      <c r="K137" s="1"/>
      <c r="L137" s="1"/>
      <c r="M137" s="1"/>
      <c r="N137" s="1"/>
      <c r="O137" s="1"/>
      <c r="P137" s="1"/>
      <c r="Q137" s="1"/>
      <c r="R137" s="1"/>
      <c r="S137" s="1"/>
      <c r="T137" s="1"/>
      <c r="U137" s="1"/>
      <c r="V137" s="1"/>
    </row>
    <row r="138" ht="12.75" customHeight="1">
      <c r="A138" s="1"/>
      <c r="B138" s="11"/>
      <c r="C138" s="1"/>
      <c r="D138" s="1"/>
      <c r="E138" s="1"/>
      <c r="F138" s="1"/>
      <c r="G138" s="1"/>
      <c r="H138" s="1"/>
      <c r="I138" s="1"/>
      <c r="J138" s="1"/>
      <c r="K138" s="1"/>
      <c r="L138" s="1"/>
      <c r="M138" s="1"/>
      <c r="N138" s="1"/>
      <c r="O138" s="1"/>
      <c r="P138" s="1"/>
      <c r="Q138" s="1"/>
      <c r="R138" s="1"/>
      <c r="S138" s="1"/>
      <c r="T138" s="1"/>
      <c r="U138" s="1"/>
      <c r="V138" s="1"/>
    </row>
    <row r="139" ht="12.75" customHeight="1">
      <c r="A139" s="1"/>
      <c r="B139" s="11"/>
      <c r="C139" s="1"/>
      <c r="D139" s="1"/>
      <c r="E139" s="1"/>
      <c r="F139" s="1"/>
      <c r="G139" s="1"/>
      <c r="H139" s="1"/>
      <c r="I139" s="1"/>
      <c r="J139" s="1"/>
      <c r="K139" s="1"/>
      <c r="L139" s="1"/>
      <c r="M139" s="1"/>
      <c r="N139" s="1"/>
      <c r="O139" s="1"/>
      <c r="P139" s="1"/>
      <c r="Q139" s="1"/>
      <c r="R139" s="1"/>
      <c r="S139" s="1"/>
      <c r="T139" s="1"/>
      <c r="U139" s="1"/>
      <c r="V139" s="1"/>
    </row>
    <row r="140" ht="12.75" customHeight="1">
      <c r="A140" s="1"/>
      <c r="B140" s="11"/>
      <c r="C140" s="1"/>
      <c r="D140" s="1"/>
      <c r="E140" s="1"/>
      <c r="F140" s="1"/>
      <c r="G140" s="1"/>
      <c r="H140" s="1"/>
      <c r="I140" s="1"/>
      <c r="J140" s="1"/>
      <c r="K140" s="1"/>
      <c r="L140" s="1"/>
      <c r="M140" s="1"/>
      <c r="N140" s="1"/>
      <c r="O140" s="1"/>
      <c r="P140" s="1"/>
      <c r="Q140" s="1"/>
      <c r="R140" s="1"/>
      <c r="S140" s="1"/>
      <c r="T140" s="1"/>
      <c r="U140" s="1"/>
      <c r="V140" s="1"/>
    </row>
    <row r="141" ht="12.75" customHeight="1">
      <c r="A141" s="1"/>
      <c r="B141" s="11"/>
      <c r="C141" s="1"/>
      <c r="D141" s="1"/>
      <c r="E141" s="1"/>
      <c r="F141" s="1"/>
      <c r="G141" s="1"/>
      <c r="H141" s="1"/>
      <c r="I141" s="1"/>
      <c r="J141" s="1"/>
      <c r="K141" s="1"/>
      <c r="L141" s="1"/>
      <c r="M141" s="1"/>
      <c r="N141" s="1"/>
      <c r="O141" s="1"/>
      <c r="P141" s="1"/>
      <c r="Q141" s="1"/>
      <c r="R141" s="1"/>
      <c r="S141" s="1"/>
      <c r="T141" s="1"/>
      <c r="U141" s="1"/>
      <c r="V141" s="1"/>
    </row>
    <row r="142" ht="12.75" customHeight="1">
      <c r="A142" s="1"/>
      <c r="B142" s="11"/>
      <c r="C142" s="1"/>
      <c r="D142" s="1"/>
      <c r="E142" s="1"/>
      <c r="F142" s="1"/>
      <c r="G142" s="1"/>
      <c r="H142" s="1"/>
      <c r="I142" s="1"/>
      <c r="J142" s="1"/>
      <c r="K142" s="1"/>
      <c r="L142" s="1"/>
      <c r="M142" s="1"/>
      <c r="N142" s="1"/>
      <c r="O142" s="1"/>
      <c r="P142" s="1"/>
      <c r="Q142" s="1"/>
      <c r="R142" s="1"/>
      <c r="S142" s="1"/>
      <c r="T142" s="1"/>
      <c r="U142" s="1"/>
      <c r="V142" s="1"/>
    </row>
    <row r="143" ht="12.75" customHeight="1">
      <c r="A143" s="1"/>
      <c r="B143" s="11"/>
      <c r="C143" s="1"/>
      <c r="D143" s="1"/>
      <c r="E143" s="1"/>
      <c r="F143" s="1"/>
      <c r="G143" s="1"/>
      <c r="H143" s="1"/>
      <c r="I143" s="1"/>
      <c r="J143" s="1"/>
      <c r="K143" s="1"/>
      <c r="L143" s="1"/>
      <c r="M143" s="1"/>
      <c r="N143" s="1"/>
      <c r="O143" s="1"/>
      <c r="P143" s="1"/>
      <c r="Q143" s="1"/>
      <c r="R143" s="1"/>
      <c r="S143" s="1"/>
      <c r="T143" s="1"/>
      <c r="U143" s="1"/>
      <c r="V143" s="1"/>
    </row>
    <row r="144" ht="12.75" customHeight="1">
      <c r="A144" s="1"/>
      <c r="B144" s="11"/>
      <c r="C144" s="1"/>
      <c r="D144" s="1"/>
      <c r="E144" s="1"/>
      <c r="F144" s="1"/>
      <c r="G144" s="1"/>
      <c r="H144" s="1"/>
      <c r="I144" s="1"/>
      <c r="J144" s="1"/>
      <c r="K144" s="1"/>
      <c r="L144" s="1"/>
      <c r="M144" s="1"/>
      <c r="N144" s="1"/>
      <c r="O144" s="1"/>
      <c r="P144" s="1"/>
      <c r="Q144" s="1"/>
      <c r="R144" s="1"/>
      <c r="S144" s="1"/>
      <c r="T144" s="1"/>
      <c r="U144" s="1"/>
      <c r="V144" s="1"/>
    </row>
    <row r="145" ht="12.75" customHeight="1">
      <c r="A145" s="1"/>
      <c r="B145" s="11"/>
      <c r="C145" s="1"/>
      <c r="D145" s="1"/>
      <c r="E145" s="1"/>
      <c r="F145" s="1"/>
      <c r="G145" s="1"/>
      <c r="H145" s="1"/>
      <c r="I145" s="1"/>
      <c r="J145" s="1"/>
      <c r="K145" s="1"/>
      <c r="L145" s="1"/>
      <c r="M145" s="1"/>
      <c r="N145" s="1"/>
      <c r="O145" s="1"/>
      <c r="P145" s="1"/>
      <c r="Q145" s="1"/>
      <c r="R145" s="1"/>
      <c r="S145" s="1"/>
      <c r="T145" s="1"/>
      <c r="U145" s="1"/>
      <c r="V145" s="1"/>
    </row>
    <row r="146" ht="12.75" customHeight="1">
      <c r="A146" s="1"/>
      <c r="B146" s="11"/>
      <c r="C146" s="1"/>
      <c r="D146" s="1"/>
      <c r="E146" s="1"/>
      <c r="F146" s="1"/>
      <c r="G146" s="1"/>
      <c r="H146" s="1"/>
      <c r="I146" s="1"/>
      <c r="J146" s="1"/>
      <c r="K146" s="1"/>
      <c r="L146" s="1"/>
      <c r="M146" s="1"/>
      <c r="N146" s="1"/>
      <c r="O146" s="1"/>
      <c r="P146" s="1"/>
      <c r="Q146" s="1"/>
      <c r="R146" s="1"/>
      <c r="S146" s="1"/>
      <c r="T146" s="1"/>
      <c r="U146" s="1"/>
      <c r="V146" s="1"/>
    </row>
    <row r="147" ht="12.75" customHeight="1">
      <c r="A147" s="1"/>
      <c r="B147" s="11"/>
      <c r="C147" s="1"/>
      <c r="D147" s="1"/>
      <c r="E147" s="1"/>
      <c r="F147" s="1"/>
      <c r="G147" s="1"/>
      <c r="H147" s="1"/>
      <c r="I147" s="1"/>
      <c r="J147" s="1"/>
      <c r="K147" s="1"/>
      <c r="L147" s="1"/>
      <c r="M147" s="1"/>
      <c r="N147" s="1"/>
      <c r="O147" s="1"/>
      <c r="P147" s="1"/>
      <c r="Q147" s="1"/>
      <c r="R147" s="1"/>
      <c r="S147" s="1"/>
      <c r="T147" s="1"/>
      <c r="U147" s="1"/>
      <c r="V147" s="1"/>
    </row>
    <row r="148" ht="12.75" customHeight="1">
      <c r="A148" s="1"/>
      <c r="B148" s="11"/>
      <c r="C148" s="1"/>
      <c r="D148" s="1"/>
      <c r="E148" s="1"/>
      <c r="F148" s="1"/>
      <c r="G148" s="1"/>
      <c r="H148" s="1"/>
      <c r="I148" s="1"/>
      <c r="J148" s="1"/>
      <c r="K148" s="1"/>
      <c r="L148" s="1"/>
      <c r="M148" s="1"/>
      <c r="N148" s="1"/>
      <c r="O148" s="1"/>
      <c r="P148" s="1"/>
      <c r="Q148" s="1"/>
      <c r="R148" s="1"/>
      <c r="S148" s="1"/>
      <c r="T148" s="1"/>
      <c r="U148" s="1"/>
      <c r="V148" s="1"/>
    </row>
    <row r="149" ht="12.75" customHeight="1">
      <c r="A149" s="1"/>
      <c r="B149" s="11"/>
      <c r="C149" s="1"/>
      <c r="D149" s="1"/>
      <c r="E149" s="1"/>
      <c r="F149" s="1"/>
      <c r="G149" s="1"/>
      <c r="H149" s="1"/>
      <c r="I149" s="1"/>
      <c r="J149" s="1"/>
      <c r="K149" s="1"/>
      <c r="L149" s="1"/>
      <c r="M149" s="1"/>
      <c r="N149" s="1"/>
      <c r="O149" s="1"/>
      <c r="P149" s="1"/>
      <c r="Q149" s="1"/>
      <c r="R149" s="1"/>
      <c r="S149" s="1"/>
      <c r="T149" s="1"/>
      <c r="U149" s="1"/>
      <c r="V149" s="1"/>
    </row>
    <row r="150" ht="12.75" customHeight="1">
      <c r="A150" s="1"/>
      <c r="B150" s="11"/>
      <c r="C150" s="1"/>
      <c r="D150" s="1"/>
      <c r="E150" s="1"/>
      <c r="F150" s="1"/>
      <c r="G150" s="1"/>
      <c r="H150" s="1"/>
      <c r="I150" s="1"/>
      <c r="J150" s="1"/>
      <c r="K150" s="1"/>
      <c r="L150" s="1"/>
      <c r="M150" s="1"/>
      <c r="N150" s="1"/>
      <c r="O150" s="1"/>
      <c r="P150" s="1"/>
      <c r="Q150" s="1"/>
      <c r="R150" s="1"/>
      <c r="S150" s="1"/>
      <c r="T150" s="1"/>
      <c r="U150" s="1"/>
      <c r="V150" s="1"/>
    </row>
    <row r="151" ht="12.75" customHeight="1">
      <c r="A151" s="1"/>
      <c r="B151" s="11"/>
      <c r="C151" s="1"/>
      <c r="D151" s="1"/>
      <c r="E151" s="1"/>
      <c r="F151" s="1"/>
      <c r="G151" s="1"/>
      <c r="H151" s="1"/>
      <c r="I151" s="1"/>
      <c r="J151" s="1"/>
      <c r="K151" s="1"/>
      <c r="L151" s="1"/>
      <c r="M151" s="1"/>
      <c r="N151" s="1"/>
      <c r="O151" s="1"/>
      <c r="P151" s="1"/>
      <c r="Q151" s="1"/>
      <c r="R151" s="1"/>
      <c r="S151" s="1"/>
      <c r="T151" s="1"/>
      <c r="U151" s="1"/>
      <c r="V151" s="1"/>
    </row>
    <row r="152" ht="12.75" customHeight="1">
      <c r="A152" s="1"/>
      <c r="B152" s="11"/>
      <c r="C152" s="1"/>
      <c r="D152" s="1"/>
      <c r="E152" s="1"/>
      <c r="F152" s="1"/>
      <c r="G152" s="1"/>
      <c r="H152" s="1"/>
      <c r="I152" s="1"/>
      <c r="J152" s="1"/>
      <c r="K152" s="1"/>
      <c r="L152" s="1"/>
      <c r="M152" s="1"/>
      <c r="N152" s="1"/>
      <c r="O152" s="1"/>
      <c r="P152" s="1"/>
      <c r="Q152" s="1"/>
      <c r="R152" s="1"/>
      <c r="S152" s="1"/>
      <c r="T152" s="1"/>
      <c r="U152" s="1"/>
      <c r="V152" s="1"/>
    </row>
    <row r="153" ht="12.75" customHeight="1">
      <c r="A153" s="1"/>
      <c r="B153" s="11"/>
      <c r="C153" s="1"/>
      <c r="D153" s="1"/>
      <c r="E153" s="1"/>
      <c r="F153" s="1"/>
      <c r="G153" s="1"/>
      <c r="H153" s="1"/>
      <c r="I153" s="1"/>
      <c r="J153" s="1"/>
      <c r="K153" s="1"/>
      <c r="L153" s="1"/>
      <c r="M153" s="1"/>
      <c r="N153" s="1"/>
      <c r="O153" s="1"/>
      <c r="P153" s="1"/>
      <c r="Q153" s="1"/>
      <c r="R153" s="1"/>
      <c r="S153" s="1"/>
      <c r="T153" s="1"/>
      <c r="U153" s="1"/>
      <c r="V153" s="1"/>
    </row>
    <row r="154" ht="12.75" customHeight="1">
      <c r="A154" s="1"/>
      <c r="B154" s="11"/>
      <c r="C154" s="1"/>
      <c r="D154" s="1"/>
      <c r="E154" s="1"/>
      <c r="F154" s="1"/>
      <c r="G154" s="1"/>
      <c r="H154" s="1"/>
      <c r="I154" s="1"/>
      <c r="J154" s="1"/>
      <c r="K154" s="1"/>
      <c r="L154" s="1"/>
      <c r="M154" s="1"/>
      <c r="N154" s="1"/>
      <c r="O154" s="1"/>
      <c r="P154" s="1"/>
      <c r="Q154" s="1"/>
      <c r="R154" s="1"/>
      <c r="S154" s="1"/>
      <c r="T154" s="1"/>
      <c r="U154" s="1"/>
      <c r="V154" s="1"/>
    </row>
    <row r="155" ht="12.75" customHeight="1">
      <c r="A155" s="1"/>
      <c r="B155" s="11"/>
      <c r="C155" s="1"/>
      <c r="D155" s="1"/>
      <c r="E155" s="1"/>
      <c r="F155" s="1"/>
      <c r="G155" s="1"/>
      <c r="H155" s="1"/>
      <c r="I155" s="1"/>
      <c r="J155" s="1"/>
      <c r="K155" s="1"/>
      <c r="L155" s="1"/>
      <c r="M155" s="1"/>
      <c r="N155" s="1"/>
      <c r="O155" s="1"/>
      <c r="P155" s="1"/>
      <c r="Q155" s="1"/>
      <c r="R155" s="1"/>
      <c r="S155" s="1"/>
      <c r="T155" s="1"/>
      <c r="U155" s="1"/>
      <c r="V155" s="1"/>
    </row>
    <row r="156" ht="12.75" customHeight="1">
      <c r="A156" s="1"/>
      <c r="B156" s="13"/>
      <c r="C156" s="1"/>
      <c r="D156" s="1"/>
      <c r="E156" s="1"/>
      <c r="F156" s="1"/>
      <c r="G156" s="1"/>
      <c r="H156" s="1"/>
      <c r="I156" s="1"/>
      <c r="J156" s="1"/>
      <c r="K156" s="1"/>
      <c r="L156" s="1"/>
      <c r="M156" s="1"/>
      <c r="N156" s="1"/>
      <c r="O156" s="1"/>
      <c r="P156" s="1"/>
      <c r="Q156" s="1"/>
      <c r="R156" s="1"/>
      <c r="S156" s="1"/>
      <c r="T156" s="1"/>
      <c r="U156" s="1"/>
      <c r="V156" s="1"/>
    </row>
    <row r="157" ht="12.75" customHeight="1">
      <c r="A157" s="1"/>
      <c r="B157" s="13"/>
      <c r="C157" s="1"/>
      <c r="D157" s="1"/>
      <c r="E157" s="1"/>
      <c r="F157" s="1"/>
      <c r="G157" s="1"/>
      <c r="H157" s="1"/>
      <c r="I157" s="1"/>
      <c r="J157" s="1"/>
      <c r="K157" s="1"/>
      <c r="L157" s="1"/>
      <c r="M157" s="1"/>
      <c r="N157" s="1"/>
      <c r="O157" s="1"/>
      <c r="P157" s="1"/>
      <c r="Q157" s="1"/>
      <c r="R157" s="1"/>
      <c r="S157" s="1"/>
      <c r="T157" s="1"/>
      <c r="U157" s="1"/>
      <c r="V157" s="1"/>
    </row>
    <row r="158" ht="12.75" customHeight="1">
      <c r="A158" s="1"/>
      <c r="B158" s="13"/>
      <c r="C158" s="1"/>
      <c r="D158" s="1"/>
      <c r="E158" s="1"/>
      <c r="F158" s="1"/>
      <c r="G158" s="1"/>
      <c r="H158" s="1"/>
      <c r="I158" s="1"/>
      <c r="J158" s="1"/>
      <c r="K158" s="1"/>
      <c r="L158" s="1"/>
      <c r="M158" s="1"/>
      <c r="N158" s="1"/>
      <c r="O158" s="1"/>
      <c r="P158" s="1"/>
      <c r="Q158" s="1"/>
      <c r="R158" s="1"/>
      <c r="S158" s="1"/>
      <c r="T158" s="1"/>
      <c r="U158" s="1"/>
      <c r="V158" s="1"/>
    </row>
    <row r="159" ht="12.75" customHeight="1">
      <c r="A159" s="1"/>
      <c r="B159" s="13"/>
      <c r="C159" s="1"/>
      <c r="D159" s="1"/>
      <c r="E159" s="1"/>
      <c r="F159" s="1"/>
      <c r="G159" s="1"/>
      <c r="H159" s="1"/>
      <c r="I159" s="1"/>
      <c r="J159" s="1"/>
      <c r="K159" s="1"/>
      <c r="L159" s="1"/>
      <c r="M159" s="1"/>
      <c r="N159" s="1"/>
      <c r="O159" s="1"/>
      <c r="P159" s="1"/>
      <c r="Q159" s="1"/>
      <c r="R159" s="1"/>
      <c r="S159" s="1"/>
      <c r="T159" s="1"/>
      <c r="U159" s="1"/>
      <c r="V159" s="1"/>
    </row>
    <row r="160" ht="12.75" customHeight="1">
      <c r="A160" s="1"/>
      <c r="B160" s="13"/>
      <c r="C160" s="1"/>
      <c r="D160" s="1"/>
      <c r="E160" s="1"/>
      <c r="F160" s="1"/>
      <c r="G160" s="1"/>
      <c r="H160" s="1"/>
      <c r="I160" s="1"/>
      <c r="J160" s="1"/>
      <c r="K160" s="1"/>
      <c r="L160" s="1"/>
      <c r="M160" s="1"/>
      <c r="N160" s="1"/>
      <c r="O160" s="1"/>
      <c r="P160" s="1"/>
      <c r="Q160" s="1"/>
      <c r="R160" s="1"/>
      <c r="S160" s="1"/>
      <c r="T160" s="1"/>
      <c r="U160" s="1"/>
      <c r="V160" s="1"/>
    </row>
    <row r="161" ht="12.75" customHeight="1">
      <c r="A161" s="1"/>
      <c r="B161" s="13"/>
      <c r="C161" s="1"/>
      <c r="D161" s="1"/>
      <c r="E161" s="1"/>
      <c r="F161" s="1"/>
      <c r="G161" s="1"/>
      <c r="H161" s="1"/>
      <c r="I161" s="1"/>
      <c r="J161" s="1"/>
      <c r="K161" s="1"/>
      <c r="L161" s="1"/>
      <c r="M161" s="1"/>
      <c r="N161" s="1"/>
      <c r="O161" s="1"/>
      <c r="P161" s="1"/>
      <c r="Q161" s="1"/>
      <c r="R161" s="1"/>
      <c r="S161" s="1"/>
      <c r="T161" s="1"/>
      <c r="U161" s="1"/>
      <c r="V161" s="1"/>
    </row>
    <row r="162" ht="12.75" customHeight="1">
      <c r="A162" s="1"/>
      <c r="B162" s="13"/>
      <c r="C162" s="1"/>
      <c r="D162" s="1"/>
      <c r="E162" s="1"/>
      <c r="F162" s="1"/>
      <c r="G162" s="1"/>
      <c r="H162" s="1"/>
      <c r="I162" s="1"/>
      <c r="J162" s="1"/>
      <c r="K162" s="1"/>
      <c r="L162" s="1"/>
      <c r="M162" s="1"/>
      <c r="N162" s="1"/>
      <c r="O162" s="1"/>
      <c r="P162" s="1"/>
      <c r="Q162" s="1"/>
      <c r="R162" s="1"/>
      <c r="S162" s="1"/>
      <c r="T162" s="1"/>
      <c r="U162" s="1"/>
      <c r="V162" s="1"/>
    </row>
    <row r="163" ht="12.75" customHeight="1">
      <c r="A163" s="1"/>
      <c r="B163" s="13"/>
      <c r="C163" s="1"/>
      <c r="D163" s="1"/>
      <c r="E163" s="1"/>
      <c r="F163" s="1"/>
      <c r="G163" s="1"/>
      <c r="H163" s="1"/>
      <c r="I163" s="1"/>
      <c r="J163" s="1"/>
      <c r="K163" s="1"/>
      <c r="L163" s="1"/>
      <c r="M163" s="1"/>
      <c r="N163" s="1"/>
      <c r="O163" s="1"/>
      <c r="P163" s="1"/>
      <c r="Q163" s="1"/>
      <c r="R163" s="1"/>
      <c r="S163" s="1"/>
      <c r="T163" s="1"/>
      <c r="U163" s="1"/>
      <c r="V163" s="1"/>
    </row>
    <row r="164" ht="12.75" customHeight="1">
      <c r="A164" s="1"/>
      <c r="B164" s="13"/>
      <c r="C164" s="1"/>
      <c r="D164" s="1"/>
      <c r="E164" s="1"/>
      <c r="F164" s="1"/>
      <c r="G164" s="1"/>
      <c r="H164" s="1"/>
      <c r="I164" s="1"/>
      <c r="J164" s="1"/>
      <c r="K164" s="1"/>
      <c r="L164" s="1"/>
      <c r="M164" s="1"/>
      <c r="N164" s="1"/>
      <c r="O164" s="1"/>
      <c r="P164" s="1"/>
      <c r="Q164" s="1"/>
      <c r="R164" s="1"/>
      <c r="S164" s="1"/>
      <c r="T164" s="1"/>
      <c r="U164" s="1"/>
      <c r="V164" s="1"/>
    </row>
    <row r="165" ht="12.75" customHeight="1">
      <c r="A165" s="1"/>
      <c r="B165" s="13"/>
      <c r="C165" s="1"/>
      <c r="D165" s="1"/>
      <c r="E165" s="1"/>
      <c r="F165" s="1"/>
      <c r="G165" s="1"/>
      <c r="H165" s="1"/>
      <c r="I165" s="1"/>
      <c r="J165" s="1"/>
      <c r="K165" s="1"/>
      <c r="L165" s="1"/>
      <c r="M165" s="1"/>
      <c r="N165" s="1"/>
      <c r="O165" s="1"/>
      <c r="P165" s="1"/>
      <c r="Q165" s="1"/>
      <c r="R165" s="1"/>
      <c r="S165" s="1"/>
      <c r="T165" s="1"/>
      <c r="U165" s="1"/>
      <c r="V165" s="1"/>
    </row>
    <row r="166" ht="12.75" customHeight="1">
      <c r="A166" s="1"/>
      <c r="B166" s="13"/>
      <c r="C166" s="1"/>
      <c r="D166" s="1"/>
      <c r="E166" s="1"/>
      <c r="F166" s="1"/>
      <c r="G166" s="1"/>
      <c r="H166" s="1"/>
      <c r="I166" s="1"/>
      <c r="J166" s="1"/>
      <c r="K166" s="1"/>
      <c r="L166" s="1"/>
      <c r="M166" s="1"/>
      <c r="N166" s="1"/>
      <c r="O166" s="1"/>
      <c r="P166" s="1"/>
      <c r="Q166" s="1"/>
      <c r="R166" s="1"/>
      <c r="S166" s="1"/>
      <c r="T166" s="1"/>
      <c r="U166" s="1"/>
      <c r="V166" s="1"/>
    </row>
    <row r="167" ht="12.75" customHeight="1">
      <c r="A167" s="1"/>
      <c r="B167" s="13"/>
      <c r="C167" s="1"/>
      <c r="D167" s="1"/>
      <c r="E167" s="1"/>
      <c r="F167" s="1"/>
      <c r="G167" s="1"/>
      <c r="H167" s="1"/>
      <c r="I167" s="1"/>
      <c r="J167" s="1"/>
      <c r="K167" s="1"/>
      <c r="L167" s="1"/>
      <c r="M167" s="1"/>
      <c r="N167" s="1"/>
      <c r="O167" s="1"/>
      <c r="P167" s="1"/>
      <c r="Q167" s="1"/>
      <c r="R167" s="1"/>
      <c r="S167" s="1"/>
      <c r="T167" s="1"/>
      <c r="U167" s="1"/>
      <c r="V167" s="1"/>
    </row>
    <row r="168" ht="12.75" customHeight="1">
      <c r="A168" s="1"/>
      <c r="B168" s="13"/>
      <c r="C168" s="1"/>
      <c r="D168" s="1"/>
      <c r="E168" s="1"/>
      <c r="F168" s="1"/>
      <c r="G168" s="1"/>
      <c r="H168" s="1"/>
      <c r="I168" s="1"/>
      <c r="J168" s="1"/>
      <c r="K168" s="1"/>
      <c r="L168" s="1"/>
      <c r="M168" s="1"/>
      <c r="N168" s="1"/>
      <c r="O168" s="1"/>
      <c r="P168" s="1"/>
      <c r="Q168" s="1"/>
      <c r="R168" s="1"/>
      <c r="S168" s="1"/>
      <c r="T168" s="1"/>
      <c r="U168" s="1"/>
      <c r="V168" s="1"/>
    </row>
    <row r="169" ht="12.75" customHeight="1">
      <c r="A169" s="1"/>
      <c r="B169" s="13"/>
      <c r="C169" s="1"/>
      <c r="D169" s="1"/>
      <c r="E169" s="1"/>
      <c r="F169" s="1"/>
      <c r="G169" s="1"/>
      <c r="H169" s="1"/>
      <c r="I169" s="1"/>
      <c r="J169" s="1"/>
      <c r="K169" s="1"/>
      <c r="L169" s="1"/>
      <c r="M169" s="1"/>
      <c r="N169" s="1"/>
      <c r="O169" s="1"/>
      <c r="P169" s="1"/>
      <c r="Q169" s="1"/>
      <c r="R169" s="1"/>
      <c r="S169" s="1"/>
      <c r="T169" s="1"/>
      <c r="U169" s="1"/>
      <c r="V169" s="1"/>
    </row>
    <row r="170" ht="12.75" customHeight="1">
      <c r="A170" s="1"/>
      <c r="B170" s="13"/>
      <c r="C170" s="1"/>
      <c r="D170" s="1"/>
      <c r="E170" s="1"/>
      <c r="F170" s="1"/>
      <c r="G170" s="1"/>
      <c r="H170" s="1"/>
      <c r="I170" s="1"/>
      <c r="J170" s="1"/>
      <c r="K170" s="1"/>
      <c r="L170" s="1"/>
      <c r="M170" s="1"/>
      <c r="N170" s="1"/>
      <c r="O170" s="1"/>
      <c r="P170" s="1"/>
      <c r="Q170" s="1"/>
      <c r="R170" s="1"/>
      <c r="S170" s="1"/>
      <c r="T170" s="1"/>
      <c r="U170" s="1"/>
      <c r="V170" s="1"/>
    </row>
    <row r="171" ht="12.75" customHeight="1">
      <c r="A171" s="1"/>
      <c r="B171" s="13"/>
      <c r="C171" s="1"/>
      <c r="D171" s="1"/>
      <c r="E171" s="1"/>
      <c r="F171" s="1"/>
      <c r="G171" s="1"/>
      <c r="H171" s="1"/>
      <c r="I171" s="1"/>
      <c r="J171" s="1"/>
      <c r="K171" s="1"/>
      <c r="L171" s="1"/>
      <c r="M171" s="1"/>
      <c r="N171" s="1"/>
      <c r="O171" s="1"/>
      <c r="P171" s="1"/>
      <c r="Q171" s="1"/>
      <c r="R171" s="1"/>
      <c r="S171" s="1"/>
      <c r="T171" s="1"/>
      <c r="U171" s="1"/>
      <c r="V171" s="1"/>
    </row>
    <row r="172" ht="12.75" customHeight="1">
      <c r="A172" s="1"/>
      <c r="B172" s="13"/>
      <c r="C172" s="1"/>
      <c r="D172" s="1"/>
      <c r="E172" s="1"/>
      <c r="F172" s="1"/>
      <c r="G172" s="1"/>
      <c r="H172" s="1"/>
      <c r="I172" s="1"/>
      <c r="J172" s="1"/>
      <c r="K172" s="1"/>
      <c r="L172" s="1"/>
      <c r="M172" s="1"/>
      <c r="N172" s="1"/>
      <c r="O172" s="1"/>
      <c r="P172" s="1"/>
      <c r="Q172" s="1"/>
      <c r="R172" s="1"/>
      <c r="S172" s="1"/>
      <c r="T172" s="1"/>
      <c r="U172" s="1"/>
      <c r="V172" s="1"/>
    </row>
    <row r="173" ht="12.75" customHeight="1">
      <c r="A173" s="1"/>
      <c r="B173" s="13"/>
      <c r="C173" s="1"/>
      <c r="D173" s="1"/>
      <c r="E173" s="1"/>
      <c r="F173" s="1"/>
      <c r="G173" s="1"/>
      <c r="H173" s="1"/>
      <c r="I173" s="1"/>
      <c r="J173" s="1"/>
      <c r="K173" s="1"/>
      <c r="L173" s="1"/>
      <c r="M173" s="1"/>
      <c r="N173" s="1"/>
      <c r="O173" s="1"/>
      <c r="P173" s="1"/>
      <c r="Q173" s="1"/>
      <c r="R173" s="1"/>
      <c r="S173" s="1"/>
      <c r="T173" s="1"/>
      <c r="U173" s="1"/>
      <c r="V173" s="1"/>
    </row>
    <row r="174" ht="12.75" customHeight="1">
      <c r="A174" s="1"/>
      <c r="B174" s="13"/>
      <c r="C174" s="1"/>
      <c r="D174" s="1"/>
      <c r="E174" s="1"/>
      <c r="F174" s="1"/>
      <c r="G174" s="1"/>
      <c r="H174" s="1"/>
      <c r="I174" s="1"/>
      <c r="J174" s="1"/>
      <c r="K174" s="1"/>
      <c r="L174" s="1"/>
      <c r="M174" s="1"/>
      <c r="N174" s="1"/>
      <c r="O174" s="1"/>
      <c r="P174" s="1"/>
      <c r="Q174" s="1"/>
      <c r="R174" s="1"/>
      <c r="S174" s="1"/>
      <c r="T174" s="1"/>
      <c r="U174" s="1"/>
      <c r="V174" s="1"/>
    </row>
    <row r="175" ht="12.75" customHeight="1">
      <c r="A175" s="1"/>
      <c r="B175" s="13"/>
      <c r="C175" s="1"/>
      <c r="D175" s="1"/>
      <c r="E175" s="1"/>
      <c r="F175" s="1"/>
      <c r="G175" s="1"/>
      <c r="H175" s="1"/>
      <c r="I175" s="1"/>
      <c r="J175" s="1"/>
      <c r="K175" s="1"/>
      <c r="L175" s="1"/>
      <c r="M175" s="1"/>
      <c r="N175" s="1"/>
      <c r="O175" s="1"/>
      <c r="P175" s="1"/>
      <c r="Q175" s="1"/>
      <c r="R175" s="1"/>
      <c r="S175" s="1"/>
      <c r="T175" s="1"/>
      <c r="U175" s="1"/>
      <c r="V175" s="1"/>
    </row>
    <row r="176" ht="12.75" customHeight="1">
      <c r="A176" s="1"/>
      <c r="B176" s="13"/>
      <c r="C176" s="1"/>
      <c r="D176" s="1"/>
      <c r="E176" s="1"/>
      <c r="F176" s="1"/>
      <c r="G176" s="1"/>
      <c r="H176" s="1"/>
      <c r="I176" s="1"/>
      <c r="J176" s="1"/>
      <c r="K176" s="1"/>
      <c r="L176" s="1"/>
      <c r="M176" s="1"/>
      <c r="N176" s="1"/>
      <c r="O176" s="1"/>
      <c r="P176" s="1"/>
      <c r="Q176" s="1"/>
      <c r="R176" s="1"/>
      <c r="S176" s="1"/>
      <c r="T176" s="1"/>
      <c r="U176" s="1"/>
      <c r="V176" s="1"/>
    </row>
    <row r="177" ht="12.75" customHeight="1">
      <c r="A177" s="1"/>
      <c r="B177" s="13"/>
      <c r="C177" s="1"/>
      <c r="D177" s="1"/>
      <c r="E177" s="1"/>
      <c r="F177" s="1"/>
      <c r="G177" s="1"/>
      <c r="H177" s="1"/>
      <c r="I177" s="1"/>
      <c r="J177" s="1"/>
      <c r="K177" s="1"/>
      <c r="L177" s="1"/>
      <c r="M177" s="1"/>
      <c r="N177" s="1"/>
      <c r="O177" s="1"/>
      <c r="P177" s="1"/>
      <c r="Q177" s="1"/>
      <c r="R177" s="1"/>
      <c r="S177" s="1"/>
      <c r="T177" s="1"/>
      <c r="U177" s="1"/>
      <c r="V177" s="1"/>
    </row>
    <row r="178" ht="12.75" customHeight="1">
      <c r="A178" s="1"/>
      <c r="B178" s="13"/>
      <c r="C178" s="1"/>
      <c r="D178" s="1"/>
      <c r="E178" s="1"/>
      <c r="F178" s="1"/>
      <c r="G178" s="1"/>
      <c r="H178" s="1"/>
      <c r="I178" s="1"/>
      <c r="J178" s="1"/>
      <c r="K178" s="1"/>
      <c r="L178" s="1"/>
      <c r="M178" s="1"/>
      <c r="N178" s="1"/>
      <c r="O178" s="1"/>
      <c r="P178" s="1"/>
      <c r="Q178" s="1"/>
      <c r="R178" s="1"/>
      <c r="S178" s="1"/>
      <c r="T178" s="1"/>
      <c r="U178" s="1"/>
      <c r="V178" s="1"/>
    </row>
    <row r="179" ht="12.75" customHeight="1">
      <c r="A179" s="1"/>
      <c r="B179" s="13"/>
      <c r="C179" s="1"/>
      <c r="D179" s="1"/>
      <c r="E179" s="1"/>
      <c r="F179" s="1"/>
      <c r="G179" s="1"/>
      <c r="H179" s="1"/>
      <c r="I179" s="1"/>
      <c r="J179" s="1"/>
      <c r="K179" s="1"/>
      <c r="L179" s="1"/>
      <c r="M179" s="1"/>
      <c r="N179" s="1"/>
      <c r="O179" s="1"/>
      <c r="P179" s="1"/>
      <c r="Q179" s="1"/>
      <c r="R179" s="1"/>
      <c r="S179" s="1"/>
      <c r="T179" s="1"/>
      <c r="U179" s="1"/>
      <c r="V179" s="1"/>
    </row>
    <row r="180" ht="12.75" customHeight="1">
      <c r="A180" s="1"/>
      <c r="B180" s="13"/>
      <c r="C180" s="1"/>
      <c r="D180" s="1"/>
      <c r="E180" s="1"/>
      <c r="F180" s="1"/>
      <c r="G180" s="1"/>
      <c r="H180" s="1"/>
      <c r="I180" s="1"/>
      <c r="J180" s="1"/>
      <c r="K180" s="1"/>
      <c r="L180" s="1"/>
      <c r="M180" s="1"/>
      <c r="N180" s="1"/>
      <c r="O180" s="1"/>
      <c r="P180" s="1"/>
      <c r="Q180" s="1"/>
      <c r="R180" s="1"/>
      <c r="S180" s="1"/>
      <c r="T180" s="1"/>
      <c r="U180" s="1"/>
      <c r="V180" s="1"/>
    </row>
    <row r="181" ht="12.75" customHeight="1">
      <c r="A181" s="1"/>
      <c r="B181" s="13"/>
      <c r="C181" s="1"/>
      <c r="D181" s="1"/>
      <c r="E181" s="1"/>
      <c r="F181" s="1"/>
      <c r="G181" s="1"/>
      <c r="H181" s="1"/>
      <c r="I181" s="1"/>
      <c r="J181" s="1"/>
      <c r="K181" s="1"/>
      <c r="L181" s="1"/>
      <c r="M181" s="1"/>
      <c r="N181" s="1"/>
      <c r="O181" s="1"/>
      <c r="P181" s="1"/>
      <c r="Q181" s="1"/>
      <c r="R181" s="1"/>
      <c r="S181" s="1"/>
      <c r="T181" s="1"/>
      <c r="U181" s="1"/>
      <c r="V181" s="1"/>
    </row>
    <row r="182" ht="12.75" customHeight="1">
      <c r="A182" s="1"/>
      <c r="B182" s="13"/>
      <c r="C182" s="1"/>
      <c r="D182" s="1"/>
      <c r="E182" s="1"/>
      <c r="F182" s="1"/>
      <c r="G182" s="1"/>
      <c r="H182" s="1"/>
      <c r="I182" s="1"/>
      <c r="J182" s="1"/>
      <c r="K182" s="1"/>
      <c r="L182" s="1"/>
      <c r="M182" s="1"/>
      <c r="N182" s="1"/>
      <c r="O182" s="1"/>
      <c r="P182" s="1"/>
      <c r="Q182" s="1"/>
      <c r="R182" s="1"/>
      <c r="S182" s="1"/>
      <c r="T182" s="1"/>
      <c r="U182" s="1"/>
      <c r="V182" s="1"/>
    </row>
    <row r="183" ht="12.75" customHeight="1">
      <c r="A183" s="1"/>
      <c r="B183" s="13"/>
      <c r="C183" s="1"/>
      <c r="D183" s="1"/>
      <c r="E183" s="1"/>
      <c r="F183" s="1"/>
      <c r="G183" s="1"/>
      <c r="H183" s="1"/>
      <c r="I183" s="1"/>
      <c r="J183" s="1"/>
      <c r="K183" s="1"/>
      <c r="L183" s="1"/>
      <c r="M183" s="1"/>
      <c r="N183" s="1"/>
      <c r="O183" s="1"/>
      <c r="P183" s="1"/>
      <c r="Q183" s="1"/>
      <c r="R183" s="1"/>
      <c r="S183" s="1"/>
      <c r="T183" s="1"/>
      <c r="U183" s="1"/>
      <c r="V183" s="1"/>
    </row>
    <row r="184" ht="12.75" customHeight="1">
      <c r="A184" s="1"/>
      <c r="B184" s="13"/>
      <c r="C184" s="1"/>
      <c r="D184" s="1"/>
      <c r="E184" s="1"/>
      <c r="F184" s="1"/>
      <c r="G184" s="1"/>
      <c r="H184" s="1"/>
      <c r="I184" s="1"/>
      <c r="J184" s="1"/>
      <c r="K184" s="1"/>
      <c r="L184" s="1"/>
      <c r="M184" s="1"/>
      <c r="N184" s="1"/>
      <c r="O184" s="1"/>
      <c r="P184" s="1"/>
      <c r="Q184" s="1"/>
      <c r="R184" s="1"/>
      <c r="S184" s="1"/>
      <c r="T184" s="1"/>
      <c r="U184" s="1"/>
      <c r="V184" s="1"/>
    </row>
    <row r="185" ht="12.75" customHeight="1">
      <c r="A185" s="1"/>
      <c r="B185" s="13"/>
      <c r="C185" s="1"/>
      <c r="D185" s="1"/>
      <c r="E185" s="1"/>
      <c r="F185" s="1"/>
      <c r="G185" s="1"/>
      <c r="H185" s="1"/>
      <c r="I185" s="1"/>
      <c r="J185" s="1"/>
      <c r="K185" s="1"/>
      <c r="L185" s="1"/>
      <c r="M185" s="1"/>
      <c r="N185" s="1"/>
      <c r="O185" s="1"/>
      <c r="P185" s="1"/>
      <c r="Q185" s="1"/>
      <c r="R185" s="1"/>
      <c r="S185" s="1"/>
      <c r="T185" s="1"/>
      <c r="U185" s="1"/>
      <c r="V185" s="1"/>
    </row>
    <row r="186" ht="12.75" customHeight="1">
      <c r="A186" s="1"/>
      <c r="B186" s="13"/>
      <c r="C186" s="1"/>
      <c r="D186" s="1"/>
      <c r="E186" s="1"/>
      <c r="F186" s="1"/>
      <c r="G186" s="1"/>
      <c r="H186" s="1"/>
      <c r="I186" s="1"/>
      <c r="J186" s="1"/>
      <c r="K186" s="1"/>
      <c r="L186" s="1"/>
      <c r="M186" s="1"/>
      <c r="N186" s="1"/>
      <c r="O186" s="1"/>
      <c r="P186" s="1"/>
      <c r="Q186" s="1"/>
      <c r="R186" s="1"/>
      <c r="S186" s="1"/>
      <c r="T186" s="1"/>
      <c r="U186" s="1"/>
      <c r="V186" s="1"/>
    </row>
    <row r="187" ht="12.75" customHeight="1">
      <c r="A187" s="1"/>
      <c r="B187" s="13"/>
      <c r="C187" s="1"/>
      <c r="D187" s="1"/>
      <c r="E187" s="1"/>
      <c r="F187" s="1"/>
      <c r="G187" s="1"/>
      <c r="H187" s="1"/>
      <c r="I187" s="1"/>
      <c r="J187" s="1"/>
      <c r="K187" s="1"/>
      <c r="L187" s="1"/>
      <c r="M187" s="1"/>
      <c r="N187" s="1"/>
      <c r="O187" s="1"/>
      <c r="P187" s="1"/>
      <c r="Q187" s="1"/>
      <c r="R187" s="1"/>
      <c r="S187" s="1"/>
      <c r="T187" s="1"/>
      <c r="U187" s="1"/>
      <c r="V187" s="1"/>
    </row>
    <row r="188" ht="12.75" customHeight="1">
      <c r="A188" s="1"/>
      <c r="B188" s="13"/>
      <c r="C188" s="1"/>
      <c r="D188" s="1"/>
      <c r="E188" s="1"/>
      <c r="F188" s="1"/>
      <c r="G188" s="1"/>
      <c r="H188" s="1"/>
      <c r="I188" s="1"/>
      <c r="J188" s="1"/>
      <c r="K188" s="1"/>
      <c r="L188" s="1"/>
      <c r="M188" s="1"/>
      <c r="N188" s="1"/>
      <c r="O188" s="1"/>
      <c r="P188" s="1"/>
      <c r="Q188" s="1"/>
      <c r="R188" s="1"/>
      <c r="S188" s="1"/>
      <c r="T188" s="1"/>
      <c r="U188" s="1"/>
      <c r="V188" s="1"/>
    </row>
    <row r="189" ht="12.75" customHeight="1">
      <c r="A189" s="1"/>
      <c r="B189" s="13"/>
      <c r="C189" s="1"/>
      <c r="D189" s="1"/>
      <c r="E189" s="1"/>
      <c r="F189" s="1"/>
      <c r="G189" s="1"/>
      <c r="H189" s="1"/>
      <c r="I189" s="1"/>
      <c r="J189" s="1"/>
      <c r="K189" s="1"/>
      <c r="L189" s="1"/>
      <c r="M189" s="1"/>
      <c r="N189" s="1"/>
      <c r="O189" s="1"/>
      <c r="P189" s="1"/>
      <c r="Q189" s="1"/>
      <c r="R189" s="1"/>
      <c r="S189" s="1"/>
      <c r="T189" s="1"/>
      <c r="U189" s="1"/>
      <c r="V189" s="1"/>
    </row>
    <row r="190" ht="12.75" customHeight="1">
      <c r="A190" s="1"/>
      <c r="B190" s="13"/>
      <c r="C190" s="1"/>
      <c r="D190" s="1"/>
      <c r="E190" s="1"/>
      <c r="F190" s="1"/>
      <c r="G190" s="1"/>
      <c r="H190" s="1"/>
      <c r="I190" s="1"/>
      <c r="J190" s="1"/>
      <c r="K190" s="1"/>
      <c r="L190" s="1"/>
      <c r="M190" s="1"/>
      <c r="N190" s="1"/>
      <c r="O190" s="1"/>
      <c r="P190" s="1"/>
      <c r="Q190" s="1"/>
      <c r="R190" s="1"/>
      <c r="S190" s="1"/>
      <c r="T190" s="1"/>
      <c r="U190" s="1"/>
      <c r="V190" s="1"/>
    </row>
    <row r="191" ht="12.75" customHeight="1">
      <c r="A191" s="1"/>
      <c r="B191" s="13"/>
      <c r="C191" s="1"/>
      <c r="D191" s="1"/>
      <c r="E191" s="1"/>
      <c r="F191" s="1"/>
      <c r="G191" s="1"/>
      <c r="H191" s="1"/>
      <c r="I191" s="1"/>
      <c r="J191" s="1"/>
      <c r="K191" s="1"/>
      <c r="L191" s="1"/>
      <c r="M191" s="1"/>
      <c r="N191" s="1"/>
      <c r="O191" s="1"/>
      <c r="P191" s="1"/>
      <c r="Q191" s="1"/>
      <c r="R191" s="1"/>
      <c r="S191" s="1"/>
      <c r="T191" s="1"/>
      <c r="U191" s="1"/>
      <c r="V191" s="1"/>
    </row>
    <row r="192" ht="12.75" customHeight="1">
      <c r="A192" s="1"/>
      <c r="B192" s="13"/>
      <c r="C192" s="1"/>
      <c r="D192" s="1"/>
      <c r="E192" s="1"/>
      <c r="F192" s="1"/>
      <c r="G192" s="1"/>
      <c r="H192" s="1"/>
      <c r="I192" s="1"/>
      <c r="J192" s="1"/>
      <c r="K192" s="1"/>
      <c r="L192" s="1"/>
      <c r="M192" s="1"/>
      <c r="N192" s="1"/>
      <c r="O192" s="1"/>
      <c r="P192" s="1"/>
      <c r="Q192" s="1"/>
      <c r="R192" s="1"/>
      <c r="S192" s="1"/>
      <c r="T192" s="1"/>
      <c r="U192" s="1"/>
      <c r="V192" s="1"/>
    </row>
    <row r="193" ht="12.75" customHeight="1">
      <c r="A193" s="1"/>
      <c r="B193" s="13"/>
      <c r="C193" s="1"/>
      <c r="D193" s="1"/>
      <c r="E193" s="1"/>
      <c r="F193" s="1"/>
      <c r="G193" s="1"/>
      <c r="H193" s="1"/>
      <c r="I193" s="1"/>
      <c r="J193" s="1"/>
      <c r="K193" s="1"/>
      <c r="L193" s="1"/>
      <c r="M193" s="1"/>
      <c r="N193" s="1"/>
      <c r="O193" s="1"/>
      <c r="P193" s="1"/>
      <c r="Q193" s="1"/>
      <c r="R193" s="1"/>
      <c r="S193" s="1"/>
      <c r="T193" s="1"/>
      <c r="U193" s="1"/>
      <c r="V193" s="1"/>
    </row>
    <row r="194" ht="12.75" customHeight="1">
      <c r="A194" s="1"/>
      <c r="B194" s="13"/>
      <c r="C194" s="1"/>
      <c r="D194" s="1"/>
      <c r="E194" s="1"/>
      <c r="F194" s="1"/>
      <c r="G194" s="1"/>
      <c r="H194" s="1"/>
      <c r="I194" s="1"/>
      <c r="J194" s="1"/>
      <c r="K194" s="1"/>
      <c r="L194" s="1"/>
      <c r="M194" s="1"/>
      <c r="N194" s="1"/>
      <c r="O194" s="1"/>
      <c r="P194" s="1"/>
      <c r="Q194" s="1"/>
      <c r="R194" s="1"/>
      <c r="S194" s="1"/>
      <c r="T194" s="1"/>
      <c r="U194" s="1"/>
      <c r="V194" s="1"/>
    </row>
    <row r="195" ht="12.75" customHeight="1">
      <c r="A195" s="1"/>
      <c r="B195" s="13"/>
      <c r="C195" s="1"/>
      <c r="D195" s="1"/>
      <c r="E195" s="1"/>
      <c r="F195" s="1"/>
      <c r="G195" s="1"/>
      <c r="H195" s="1"/>
      <c r="I195" s="1"/>
      <c r="J195" s="1"/>
      <c r="K195" s="1"/>
      <c r="L195" s="1"/>
      <c r="M195" s="1"/>
      <c r="N195" s="1"/>
      <c r="O195" s="1"/>
      <c r="P195" s="1"/>
      <c r="Q195" s="1"/>
      <c r="R195" s="1"/>
      <c r="S195" s="1"/>
      <c r="T195" s="1"/>
      <c r="U195" s="1"/>
      <c r="V195" s="1"/>
    </row>
    <row r="196" ht="12.75" customHeight="1">
      <c r="A196" s="1"/>
      <c r="B196" s="13"/>
      <c r="C196" s="1"/>
      <c r="D196" s="1"/>
      <c r="E196" s="1"/>
      <c r="F196" s="1"/>
      <c r="G196" s="1"/>
      <c r="H196" s="1"/>
      <c r="I196" s="1"/>
      <c r="J196" s="1"/>
      <c r="K196" s="1"/>
      <c r="L196" s="1"/>
      <c r="M196" s="1"/>
      <c r="N196" s="1"/>
      <c r="O196" s="1"/>
      <c r="P196" s="1"/>
      <c r="Q196" s="1"/>
      <c r="R196" s="1"/>
      <c r="S196" s="1"/>
      <c r="T196" s="1"/>
      <c r="U196" s="1"/>
      <c r="V196" s="1"/>
    </row>
    <row r="197" ht="12.75" customHeight="1">
      <c r="A197" s="1"/>
      <c r="B197" s="13"/>
      <c r="C197" s="1"/>
      <c r="D197" s="1"/>
      <c r="E197" s="1"/>
      <c r="F197" s="1"/>
      <c r="G197" s="1"/>
      <c r="H197" s="1"/>
      <c r="I197" s="1"/>
      <c r="J197" s="1"/>
      <c r="K197" s="1"/>
      <c r="L197" s="1"/>
      <c r="M197" s="1"/>
      <c r="N197" s="1"/>
      <c r="O197" s="1"/>
      <c r="P197" s="1"/>
      <c r="Q197" s="1"/>
      <c r="R197" s="1"/>
      <c r="S197" s="1"/>
      <c r="T197" s="1"/>
      <c r="U197" s="1"/>
      <c r="V197" s="1"/>
    </row>
    <row r="198" ht="12.75" customHeight="1">
      <c r="A198" s="1"/>
      <c r="B198" s="13"/>
      <c r="C198" s="1"/>
      <c r="D198" s="1"/>
      <c r="E198" s="1"/>
      <c r="F198" s="1"/>
      <c r="G198" s="1"/>
      <c r="H198" s="1"/>
      <c r="I198" s="1"/>
      <c r="J198" s="1"/>
      <c r="K198" s="1"/>
      <c r="L198" s="1"/>
      <c r="M198" s="1"/>
      <c r="N198" s="1"/>
      <c r="O198" s="1"/>
      <c r="P198" s="1"/>
      <c r="Q198" s="1"/>
      <c r="R198" s="1"/>
      <c r="S198" s="1"/>
      <c r="T198" s="1"/>
      <c r="U198" s="1"/>
      <c r="V198" s="1"/>
    </row>
    <row r="199" ht="12.75" customHeight="1">
      <c r="A199" s="1"/>
      <c r="B199" s="13"/>
      <c r="C199" s="1"/>
      <c r="D199" s="1"/>
      <c r="E199" s="1"/>
      <c r="F199" s="1"/>
      <c r="G199" s="1"/>
      <c r="H199" s="1"/>
      <c r="I199" s="1"/>
      <c r="J199" s="1"/>
      <c r="K199" s="1"/>
      <c r="L199" s="1"/>
      <c r="M199" s="1"/>
      <c r="N199" s="1"/>
      <c r="O199" s="1"/>
      <c r="P199" s="1"/>
      <c r="Q199" s="1"/>
      <c r="R199" s="1"/>
      <c r="S199" s="1"/>
      <c r="T199" s="1"/>
      <c r="U199" s="1"/>
      <c r="V199" s="1"/>
    </row>
    <row r="200" ht="12.75" customHeight="1">
      <c r="A200" s="1"/>
      <c r="B200" s="13"/>
      <c r="C200" s="1"/>
      <c r="D200" s="1"/>
      <c r="E200" s="1"/>
      <c r="F200" s="1"/>
      <c r="G200" s="1"/>
      <c r="H200" s="1"/>
      <c r="I200" s="1"/>
      <c r="J200" s="1"/>
      <c r="K200" s="1"/>
      <c r="L200" s="1"/>
      <c r="M200" s="1"/>
      <c r="N200" s="1"/>
      <c r="O200" s="1"/>
      <c r="P200" s="1"/>
      <c r="Q200" s="1"/>
      <c r="R200" s="1"/>
      <c r="S200" s="1"/>
      <c r="T200" s="1"/>
      <c r="U200" s="1"/>
      <c r="V200" s="1"/>
    </row>
    <row r="201" ht="12.75" customHeight="1">
      <c r="A201" s="1"/>
      <c r="B201" s="13"/>
      <c r="C201" s="1"/>
      <c r="D201" s="1"/>
      <c r="E201" s="1"/>
      <c r="F201" s="1"/>
      <c r="G201" s="1"/>
      <c r="H201" s="1"/>
      <c r="I201" s="1"/>
      <c r="J201" s="1"/>
      <c r="K201" s="1"/>
      <c r="L201" s="1"/>
      <c r="M201" s="1"/>
      <c r="N201" s="1"/>
      <c r="O201" s="1"/>
      <c r="P201" s="1"/>
      <c r="Q201" s="1"/>
      <c r="R201" s="1"/>
      <c r="S201" s="1"/>
      <c r="T201" s="1"/>
      <c r="U201" s="1"/>
      <c r="V201" s="1"/>
    </row>
    <row r="202" ht="12.75" customHeight="1">
      <c r="A202" s="1"/>
      <c r="B202" s="13"/>
      <c r="C202" s="1"/>
      <c r="D202" s="1"/>
      <c r="E202" s="1"/>
      <c r="F202" s="1"/>
      <c r="G202" s="1"/>
      <c r="H202" s="1"/>
      <c r="I202" s="1"/>
      <c r="J202" s="1"/>
      <c r="K202" s="1"/>
      <c r="L202" s="1"/>
      <c r="M202" s="1"/>
      <c r="N202" s="1"/>
      <c r="O202" s="1"/>
      <c r="P202" s="1"/>
      <c r="Q202" s="1"/>
      <c r="R202" s="1"/>
      <c r="S202" s="1"/>
      <c r="T202" s="1"/>
      <c r="U202" s="1"/>
      <c r="V202" s="1"/>
    </row>
    <row r="203" ht="12.75" customHeight="1">
      <c r="A203" s="1"/>
      <c r="B203" s="13"/>
      <c r="C203" s="1"/>
      <c r="D203" s="1"/>
      <c r="E203" s="1"/>
      <c r="F203" s="1"/>
      <c r="G203" s="1"/>
      <c r="H203" s="1"/>
      <c r="I203" s="1"/>
      <c r="J203" s="1"/>
      <c r="K203" s="1"/>
      <c r="L203" s="1"/>
      <c r="M203" s="1"/>
      <c r="N203" s="1"/>
      <c r="O203" s="1"/>
      <c r="P203" s="1"/>
      <c r="Q203" s="1"/>
      <c r="R203" s="1"/>
      <c r="S203" s="1"/>
      <c r="T203" s="1"/>
      <c r="U203" s="1"/>
      <c r="V203" s="1"/>
    </row>
    <row r="204" ht="12.75" customHeight="1">
      <c r="A204" s="1"/>
      <c r="B204" s="13"/>
      <c r="C204" s="1"/>
      <c r="D204" s="1"/>
      <c r="E204" s="1"/>
      <c r="F204" s="1"/>
      <c r="G204" s="1"/>
      <c r="H204" s="1"/>
      <c r="I204" s="1"/>
      <c r="J204" s="1"/>
      <c r="K204" s="1"/>
      <c r="L204" s="1"/>
      <c r="M204" s="1"/>
      <c r="N204" s="1"/>
      <c r="O204" s="1"/>
      <c r="P204" s="1"/>
      <c r="Q204" s="1"/>
      <c r="R204" s="1"/>
      <c r="S204" s="1"/>
      <c r="T204" s="1"/>
      <c r="U204" s="1"/>
      <c r="V204" s="1"/>
    </row>
    <row r="205" ht="12.75" customHeight="1">
      <c r="A205" s="1"/>
      <c r="B205" s="13"/>
      <c r="C205" s="1"/>
      <c r="D205" s="1"/>
      <c r="E205" s="1"/>
      <c r="F205" s="1"/>
      <c r="G205" s="1"/>
      <c r="H205" s="1"/>
      <c r="I205" s="1"/>
      <c r="J205" s="1"/>
      <c r="K205" s="1"/>
      <c r="L205" s="1"/>
      <c r="M205" s="1"/>
      <c r="N205" s="1"/>
      <c r="O205" s="1"/>
      <c r="P205" s="1"/>
      <c r="Q205" s="1"/>
      <c r="R205" s="1"/>
      <c r="S205" s="1"/>
      <c r="T205" s="1"/>
      <c r="U205" s="1"/>
      <c r="V205" s="1"/>
    </row>
    <row r="206" ht="12.75" customHeight="1">
      <c r="A206" s="1"/>
      <c r="B206" s="13"/>
      <c r="C206" s="1"/>
      <c r="D206" s="1"/>
      <c r="E206" s="1"/>
      <c r="F206" s="1"/>
      <c r="G206" s="1"/>
      <c r="H206" s="1"/>
      <c r="I206" s="1"/>
      <c r="J206" s="1"/>
      <c r="K206" s="1"/>
      <c r="L206" s="1"/>
      <c r="M206" s="1"/>
      <c r="N206" s="1"/>
      <c r="O206" s="1"/>
      <c r="P206" s="1"/>
      <c r="Q206" s="1"/>
      <c r="R206" s="1"/>
      <c r="S206" s="1"/>
      <c r="T206" s="1"/>
      <c r="U206" s="1"/>
      <c r="V206" s="1"/>
    </row>
    <row r="207" ht="12.75" customHeight="1">
      <c r="A207" s="1"/>
      <c r="B207" s="13"/>
      <c r="C207" s="1"/>
      <c r="D207" s="1"/>
      <c r="E207" s="1"/>
      <c r="F207" s="1"/>
      <c r="G207" s="1"/>
      <c r="H207" s="1"/>
      <c r="I207" s="1"/>
      <c r="J207" s="1"/>
      <c r="K207" s="1"/>
      <c r="L207" s="1"/>
      <c r="M207" s="1"/>
      <c r="N207" s="1"/>
      <c r="O207" s="1"/>
      <c r="P207" s="1"/>
      <c r="Q207" s="1"/>
      <c r="R207" s="1"/>
      <c r="S207" s="1"/>
      <c r="T207" s="1"/>
      <c r="U207" s="1"/>
      <c r="V207" s="1"/>
    </row>
    <row r="208" ht="12.75" customHeight="1">
      <c r="A208" s="1"/>
      <c r="B208" s="13"/>
      <c r="C208" s="1"/>
      <c r="D208" s="1"/>
      <c r="E208" s="1"/>
      <c r="F208" s="1"/>
      <c r="G208" s="1"/>
      <c r="H208" s="1"/>
      <c r="I208" s="1"/>
      <c r="J208" s="1"/>
      <c r="K208" s="1"/>
      <c r="L208" s="1"/>
      <c r="M208" s="1"/>
      <c r="N208" s="1"/>
      <c r="O208" s="1"/>
      <c r="P208" s="1"/>
      <c r="Q208" s="1"/>
      <c r="R208" s="1"/>
      <c r="S208" s="1"/>
      <c r="T208" s="1"/>
      <c r="U208" s="1"/>
      <c r="V208" s="1"/>
    </row>
    <row r="209" ht="12.75" customHeight="1">
      <c r="A209" s="1"/>
      <c r="B209" s="13"/>
      <c r="C209" s="1"/>
      <c r="D209" s="1"/>
      <c r="E209" s="1"/>
      <c r="F209" s="1"/>
      <c r="G209" s="1"/>
      <c r="H209" s="1"/>
      <c r="I209" s="1"/>
      <c r="J209" s="1"/>
      <c r="K209" s="1"/>
      <c r="L209" s="1"/>
      <c r="M209" s="1"/>
      <c r="N209" s="1"/>
      <c r="O209" s="1"/>
      <c r="P209" s="1"/>
      <c r="Q209" s="1"/>
      <c r="R209" s="1"/>
      <c r="S209" s="1"/>
      <c r="T209" s="1"/>
      <c r="U209" s="1"/>
      <c r="V209" s="1"/>
    </row>
    <row r="210" ht="12.75" customHeight="1">
      <c r="A210" s="1"/>
      <c r="B210" s="13"/>
      <c r="C210" s="1"/>
      <c r="D210" s="1"/>
      <c r="E210" s="1"/>
      <c r="F210" s="1"/>
      <c r="G210" s="1"/>
      <c r="H210" s="1"/>
      <c r="I210" s="1"/>
      <c r="J210" s="1"/>
      <c r="K210" s="1"/>
      <c r="L210" s="1"/>
      <c r="M210" s="1"/>
      <c r="N210" s="1"/>
      <c r="O210" s="1"/>
      <c r="P210" s="1"/>
      <c r="Q210" s="1"/>
      <c r="R210" s="1"/>
      <c r="S210" s="1"/>
      <c r="T210" s="1"/>
      <c r="U210" s="1"/>
      <c r="V210" s="1"/>
    </row>
    <row r="211" ht="12.75" customHeight="1">
      <c r="A211" s="1"/>
      <c r="B211" s="13"/>
      <c r="C211" s="1"/>
      <c r="D211" s="1"/>
      <c r="E211" s="1"/>
      <c r="F211" s="1"/>
      <c r="G211" s="1"/>
      <c r="H211" s="1"/>
      <c r="I211" s="1"/>
      <c r="J211" s="1"/>
      <c r="K211" s="1"/>
      <c r="L211" s="1"/>
      <c r="M211" s="1"/>
      <c r="N211" s="1"/>
      <c r="O211" s="1"/>
      <c r="P211" s="1"/>
      <c r="Q211" s="1"/>
      <c r="R211" s="1"/>
      <c r="S211" s="1"/>
      <c r="T211" s="1"/>
      <c r="U211" s="1"/>
      <c r="V211" s="1"/>
    </row>
    <row r="212" ht="12.75" customHeight="1">
      <c r="A212" s="1"/>
      <c r="B212" s="13"/>
      <c r="C212" s="1"/>
      <c r="D212" s="1"/>
      <c r="E212" s="1"/>
      <c r="F212" s="1"/>
      <c r="G212" s="1"/>
      <c r="H212" s="1"/>
      <c r="I212" s="1"/>
      <c r="J212" s="1"/>
      <c r="K212" s="1"/>
      <c r="L212" s="1"/>
      <c r="M212" s="1"/>
      <c r="N212" s="1"/>
      <c r="O212" s="1"/>
      <c r="P212" s="1"/>
      <c r="Q212" s="1"/>
      <c r="R212" s="1"/>
      <c r="S212" s="1"/>
      <c r="T212" s="1"/>
      <c r="U212" s="1"/>
      <c r="V212" s="1"/>
    </row>
    <row r="213" ht="12.75" customHeight="1">
      <c r="A213" s="1"/>
      <c r="B213" s="13"/>
      <c r="C213" s="1"/>
      <c r="D213" s="1"/>
      <c r="E213" s="1"/>
      <c r="F213" s="1"/>
      <c r="G213" s="1"/>
      <c r="H213" s="1"/>
      <c r="I213" s="1"/>
      <c r="J213" s="1"/>
      <c r="K213" s="1"/>
      <c r="L213" s="1"/>
      <c r="M213" s="1"/>
      <c r="N213" s="1"/>
      <c r="O213" s="1"/>
      <c r="P213" s="1"/>
      <c r="Q213" s="1"/>
      <c r="R213" s="1"/>
      <c r="S213" s="1"/>
      <c r="T213" s="1"/>
      <c r="U213" s="1"/>
      <c r="V213" s="1"/>
    </row>
    <row r="214" ht="12.75" customHeight="1">
      <c r="A214" s="1"/>
      <c r="B214" s="13"/>
      <c r="C214" s="1"/>
      <c r="D214" s="1"/>
      <c r="E214" s="1"/>
      <c r="F214" s="1"/>
      <c r="G214" s="1"/>
      <c r="H214" s="1"/>
      <c r="I214" s="1"/>
      <c r="J214" s="1"/>
      <c r="K214" s="1"/>
      <c r="L214" s="1"/>
      <c r="M214" s="1"/>
      <c r="N214" s="1"/>
      <c r="O214" s="1"/>
      <c r="P214" s="1"/>
      <c r="Q214" s="1"/>
      <c r="R214" s="1"/>
      <c r="S214" s="1"/>
      <c r="T214" s="1"/>
      <c r="U214" s="1"/>
      <c r="V214" s="1"/>
    </row>
    <row r="215" ht="12.75" customHeight="1">
      <c r="A215" s="1"/>
      <c r="B215" s="13"/>
      <c r="C215" s="1"/>
      <c r="D215" s="1"/>
      <c r="E215" s="1"/>
      <c r="F215" s="1"/>
      <c r="G215" s="1"/>
      <c r="H215" s="1"/>
      <c r="I215" s="1"/>
      <c r="J215" s="1"/>
      <c r="K215" s="1"/>
      <c r="L215" s="1"/>
      <c r="M215" s="1"/>
      <c r="N215" s="1"/>
      <c r="O215" s="1"/>
      <c r="P215" s="1"/>
      <c r="Q215" s="1"/>
      <c r="R215" s="1"/>
      <c r="S215" s="1"/>
      <c r="T215" s="1"/>
      <c r="U215" s="1"/>
      <c r="V215" s="1"/>
    </row>
    <row r="216" ht="12.75" customHeight="1">
      <c r="A216" s="1"/>
      <c r="B216" s="13"/>
      <c r="C216" s="1"/>
      <c r="D216" s="1"/>
      <c r="E216" s="1"/>
      <c r="F216" s="1"/>
      <c r="G216" s="1"/>
      <c r="H216" s="1"/>
      <c r="I216" s="1"/>
      <c r="J216" s="1"/>
      <c r="K216" s="1"/>
      <c r="L216" s="1"/>
      <c r="M216" s="1"/>
      <c r="N216" s="1"/>
      <c r="O216" s="1"/>
      <c r="P216" s="1"/>
      <c r="Q216" s="1"/>
      <c r="R216" s="1"/>
      <c r="S216" s="1"/>
      <c r="T216" s="1"/>
      <c r="U216" s="1"/>
      <c r="V216" s="1"/>
    </row>
    <row r="217" ht="12.75" customHeight="1">
      <c r="A217" s="1"/>
      <c r="B217" s="13"/>
      <c r="C217" s="1"/>
      <c r="D217" s="1"/>
      <c r="E217" s="1"/>
      <c r="F217" s="1"/>
      <c r="G217" s="1"/>
      <c r="H217" s="1"/>
      <c r="I217" s="1"/>
      <c r="J217" s="1"/>
      <c r="K217" s="1"/>
      <c r="L217" s="1"/>
      <c r="M217" s="1"/>
      <c r="N217" s="1"/>
      <c r="O217" s="1"/>
      <c r="P217" s="1"/>
      <c r="Q217" s="1"/>
      <c r="R217" s="1"/>
      <c r="S217" s="1"/>
      <c r="T217" s="1"/>
      <c r="U217" s="1"/>
      <c r="V217" s="1"/>
    </row>
    <row r="218" ht="12.75" customHeight="1">
      <c r="A218" s="1"/>
      <c r="B218" s="13"/>
      <c r="C218" s="1"/>
      <c r="D218" s="1"/>
      <c r="E218" s="1"/>
      <c r="F218" s="1"/>
      <c r="G218" s="1"/>
      <c r="H218" s="1"/>
      <c r="I218" s="1"/>
      <c r="J218" s="1"/>
      <c r="K218" s="1"/>
      <c r="L218" s="1"/>
      <c r="M218" s="1"/>
      <c r="N218" s="1"/>
      <c r="O218" s="1"/>
      <c r="P218" s="1"/>
      <c r="Q218" s="1"/>
      <c r="R218" s="1"/>
      <c r="S218" s="1"/>
      <c r="T218" s="1"/>
      <c r="U218" s="1"/>
      <c r="V218" s="1"/>
    </row>
    <row r="219" ht="12.75" customHeight="1">
      <c r="A219" s="1"/>
      <c r="B219" s="13"/>
      <c r="C219" s="1"/>
      <c r="D219" s="1"/>
      <c r="E219" s="1"/>
      <c r="F219" s="1"/>
      <c r="G219" s="1"/>
      <c r="H219" s="1"/>
      <c r="I219" s="1"/>
      <c r="J219" s="1"/>
      <c r="K219" s="1"/>
      <c r="L219" s="1"/>
      <c r="M219" s="1"/>
      <c r="N219" s="1"/>
      <c r="O219" s="1"/>
      <c r="P219" s="1"/>
      <c r="Q219" s="1"/>
      <c r="R219" s="1"/>
      <c r="S219" s="1"/>
      <c r="T219" s="1"/>
      <c r="U219" s="1"/>
      <c r="V219" s="1"/>
    </row>
    <row r="220" ht="12.75" customHeight="1">
      <c r="A220" s="1"/>
      <c r="B220" s="13"/>
      <c r="C220" s="1"/>
      <c r="D220" s="1"/>
      <c r="E220" s="1"/>
      <c r="F220" s="1"/>
      <c r="G220" s="1"/>
      <c r="H220" s="1"/>
      <c r="I220" s="1"/>
      <c r="J220" s="1"/>
      <c r="K220" s="1"/>
      <c r="L220" s="1"/>
      <c r="M220" s="1"/>
      <c r="N220" s="1"/>
      <c r="O220" s="1"/>
      <c r="P220" s="1"/>
      <c r="Q220" s="1"/>
      <c r="R220" s="1"/>
      <c r="S220" s="1"/>
      <c r="T220" s="1"/>
      <c r="U220" s="1"/>
      <c r="V220" s="1"/>
    </row>
    <row r="221" ht="12.75" customHeight="1">
      <c r="A221" s="1"/>
      <c r="B221" s="13"/>
      <c r="C221" s="1"/>
      <c r="D221" s="1"/>
      <c r="E221" s="1"/>
      <c r="F221" s="1"/>
      <c r="G221" s="1"/>
      <c r="H221" s="1"/>
      <c r="I221" s="1"/>
      <c r="J221" s="1"/>
      <c r="K221" s="1"/>
      <c r="L221" s="1"/>
      <c r="M221" s="1"/>
      <c r="N221" s="1"/>
      <c r="O221" s="1"/>
      <c r="P221" s="1"/>
      <c r="Q221" s="1"/>
      <c r="R221" s="1"/>
      <c r="S221" s="1"/>
      <c r="T221" s="1"/>
      <c r="U221" s="1"/>
      <c r="V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43"/>
    <col customWidth="1" min="2" max="2" width="24.43"/>
    <col customWidth="1" min="3" max="3" width="14.57"/>
    <col customWidth="1" min="4" max="4" width="17.29"/>
    <col customWidth="1" min="5" max="5" width="16.71"/>
    <col customWidth="1" min="6" max="6" width="17.43"/>
    <col customWidth="1" min="7" max="7" width="15.57"/>
    <col customWidth="1" min="8" max="8" width="15.71"/>
    <col customWidth="1" min="9" max="9" width="15.57"/>
    <col customWidth="1" min="10" max="10" width="14.71"/>
    <col customWidth="1" min="11" max="11" width="12.0"/>
    <col customWidth="1" min="12" max="12" width="16.43"/>
    <col customWidth="1" min="13" max="13" width="5.14"/>
    <col customWidth="1" min="14" max="14" width="12.0"/>
    <col customWidth="1" min="15" max="19" width="8.71"/>
  </cols>
  <sheetData>
    <row r="1">
      <c r="A1" s="14" t="s">
        <v>21</v>
      </c>
      <c r="B1" s="15"/>
      <c r="C1" s="16"/>
      <c r="D1" s="15"/>
      <c r="E1" s="15"/>
      <c r="F1" s="15"/>
      <c r="G1" s="17"/>
      <c r="H1" s="17"/>
      <c r="I1" s="17"/>
      <c r="J1" s="17"/>
      <c r="K1" s="17"/>
      <c r="L1" s="17"/>
      <c r="M1" s="17"/>
    </row>
    <row r="2">
      <c r="A2" s="17"/>
      <c r="B2" s="18" t="s">
        <v>22</v>
      </c>
      <c r="C2" s="19" t="s">
        <v>23</v>
      </c>
      <c r="D2" s="20"/>
      <c r="E2" s="19" t="s">
        <v>24</v>
      </c>
      <c r="F2" s="20"/>
      <c r="G2" s="17"/>
      <c r="H2" s="17"/>
      <c r="I2" s="17"/>
      <c r="J2" s="17"/>
      <c r="K2" s="17"/>
      <c r="L2" s="17"/>
      <c r="M2" s="17"/>
      <c r="N2" s="21"/>
      <c r="O2" s="21"/>
      <c r="P2" s="21"/>
      <c r="Q2" s="21"/>
      <c r="R2" s="21"/>
      <c r="S2" s="21"/>
    </row>
    <row r="3" ht="18.75" customHeight="1">
      <c r="A3" s="17"/>
      <c r="B3" s="22" t="s">
        <v>25</v>
      </c>
      <c r="C3" s="23"/>
      <c r="D3" s="20"/>
      <c r="E3" s="23"/>
      <c r="F3" s="20"/>
      <c r="G3" s="17"/>
      <c r="H3" s="17"/>
      <c r="I3" s="17"/>
      <c r="J3" s="17"/>
      <c r="K3" s="17"/>
      <c r="L3" s="17"/>
      <c r="M3" s="17"/>
      <c r="N3" s="24"/>
      <c r="O3" s="24"/>
      <c r="P3" s="24"/>
      <c r="Q3" s="24"/>
      <c r="R3" s="24"/>
      <c r="S3" s="24"/>
    </row>
    <row r="4" ht="12.75" customHeight="1">
      <c r="A4" s="17"/>
      <c r="B4" s="17"/>
      <c r="C4" s="17"/>
      <c r="D4" s="17"/>
      <c r="E4" s="17"/>
      <c r="F4" s="17"/>
      <c r="G4" s="17"/>
      <c r="H4" s="17"/>
      <c r="I4" s="17"/>
      <c r="J4" s="17"/>
      <c r="K4" s="17"/>
      <c r="L4" s="17"/>
      <c r="M4" s="17"/>
      <c r="N4" s="24"/>
      <c r="O4" s="24"/>
      <c r="P4" s="24"/>
      <c r="Q4" s="24"/>
      <c r="R4" s="24"/>
      <c r="S4" s="24"/>
    </row>
    <row r="5" ht="24.0" customHeight="1">
      <c r="A5" s="17"/>
      <c r="B5" s="25" t="s">
        <v>26</v>
      </c>
      <c r="C5" s="25"/>
      <c r="D5" s="25"/>
      <c r="E5" s="26"/>
      <c r="F5" s="26"/>
      <c r="G5" s="25"/>
      <c r="H5" s="25"/>
      <c r="I5" s="25"/>
      <c r="J5" s="25"/>
      <c r="K5" s="25"/>
      <c r="L5" s="25"/>
      <c r="M5" s="17"/>
      <c r="N5" s="24"/>
      <c r="O5" s="24"/>
      <c r="P5" s="24"/>
      <c r="Q5" s="24"/>
      <c r="R5" s="24"/>
      <c r="S5" s="24"/>
    </row>
    <row r="6" ht="28.5" customHeight="1">
      <c r="A6" s="17"/>
      <c r="B6" s="27" t="s">
        <v>27</v>
      </c>
      <c r="C6" s="27" t="s">
        <v>28</v>
      </c>
      <c r="D6" s="27" t="s">
        <v>29</v>
      </c>
      <c r="E6" s="27" t="s">
        <v>30</v>
      </c>
      <c r="F6" s="27" t="s">
        <v>31</v>
      </c>
      <c r="G6" s="27" t="s">
        <v>32</v>
      </c>
      <c r="H6" s="27" t="s">
        <v>33</v>
      </c>
      <c r="I6" s="27" t="s">
        <v>34</v>
      </c>
      <c r="J6" s="27" t="s">
        <v>35</v>
      </c>
      <c r="K6" s="28" t="s">
        <v>36</v>
      </c>
      <c r="L6" s="27" t="s">
        <v>37</v>
      </c>
      <c r="M6" s="17"/>
      <c r="N6" s="24"/>
      <c r="O6" s="24"/>
      <c r="P6" s="24"/>
      <c r="Q6" s="24"/>
    </row>
    <row r="7" ht="28.5" customHeight="1">
      <c r="A7" s="17"/>
      <c r="B7" s="29">
        <f>SUM(D11:D54)</f>
        <v>0</v>
      </c>
      <c r="C7" s="30">
        <f>SUM(F11:F54)</f>
        <v>0</v>
      </c>
      <c r="D7" s="30">
        <f>SUM(H11:H54)</f>
        <v>0</v>
      </c>
      <c r="E7" s="30">
        <f>SUM(J11:J54)</f>
        <v>0</v>
      </c>
      <c r="F7" s="30">
        <f>SUM(L11:L54)</f>
        <v>0</v>
      </c>
      <c r="G7" s="31"/>
      <c r="H7" s="31"/>
      <c r="I7" s="31"/>
      <c r="J7" s="31"/>
      <c r="K7" s="30">
        <f>C7+D7+E7+F7+G7+H7</f>
        <v>0</v>
      </c>
      <c r="L7" s="30">
        <f>K7+I7+J7</f>
        <v>0</v>
      </c>
      <c r="M7" s="17"/>
      <c r="N7" s="24"/>
      <c r="O7" s="24"/>
      <c r="P7" s="24"/>
      <c r="Q7" s="24"/>
    </row>
    <row r="8">
      <c r="A8" s="17"/>
      <c r="B8" s="17"/>
      <c r="C8" s="17"/>
      <c r="D8" s="17"/>
      <c r="E8" s="17"/>
      <c r="F8" s="17"/>
      <c r="G8" s="17"/>
      <c r="H8" s="17"/>
      <c r="I8" s="17"/>
      <c r="J8" s="17"/>
      <c r="K8" s="17"/>
      <c r="L8" s="17"/>
      <c r="M8" s="17"/>
      <c r="N8" s="24"/>
      <c r="O8" s="24"/>
      <c r="P8" s="24"/>
      <c r="Q8" s="24"/>
      <c r="R8" s="24"/>
      <c r="S8" s="24"/>
    </row>
    <row r="9" ht="22.5" customHeight="1">
      <c r="A9" s="17"/>
      <c r="B9" s="25" t="s">
        <v>38</v>
      </c>
      <c r="C9" s="25"/>
      <c r="D9" s="25"/>
      <c r="E9" s="25"/>
      <c r="F9" s="25"/>
      <c r="G9" s="25"/>
      <c r="H9" s="25"/>
      <c r="I9" s="25"/>
      <c r="J9" s="25"/>
      <c r="K9" s="25"/>
      <c r="L9" s="25"/>
      <c r="M9" s="17"/>
      <c r="N9" s="32"/>
      <c r="O9" s="33"/>
      <c r="P9" s="33"/>
      <c r="Q9" s="33"/>
      <c r="R9" s="33"/>
      <c r="S9" s="33"/>
    </row>
    <row r="10" ht="12.75" customHeight="1">
      <c r="A10" s="34" t="s">
        <v>39</v>
      </c>
      <c r="B10" s="35" t="s">
        <v>40</v>
      </c>
      <c r="C10" s="36" t="s">
        <v>41</v>
      </c>
      <c r="D10" s="36" t="s">
        <v>42</v>
      </c>
      <c r="E10" s="36" t="s">
        <v>43</v>
      </c>
      <c r="F10" s="36" t="s">
        <v>44</v>
      </c>
      <c r="G10" s="36" t="s">
        <v>45</v>
      </c>
      <c r="H10" s="37" t="s">
        <v>46</v>
      </c>
      <c r="I10" s="38" t="s">
        <v>47</v>
      </c>
      <c r="J10" s="39" t="s">
        <v>48</v>
      </c>
      <c r="K10" s="40" t="s">
        <v>49</v>
      </c>
      <c r="L10" s="40" t="s">
        <v>31</v>
      </c>
      <c r="M10" s="17"/>
      <c r="N10" s="41"/>
      <c r="O10" s="41"/>
      <c r="P10" s="41"/>
      <c r="Q10" s="41"/>
    </row>
    <row r="11" ht="12.75" customHeight="1">
      <c r="A11" s="42"/>
      <c r="B11" s="43"/>
      <c r="C11" s="44">
        <f>IF(B11&lt;&gt;0,LOOKUP(B11,'Commodity Prices'!$A$5:$A$69, 'Commodity Prices'!$B$5:$B$69),0)</f>
        <v>0</v>
      </c>
      <c r="D11" s="45"/>
      <c r="E11" s="46">
        <f>IF(B11&lt;&gt;0,LOOKUP(B11,'Commodity Prices'!$A$5:$A$69, 'Commodity Prices'!$P$5:'Commodity Prices'!$P$69),0)</f>
        <v>0</v>
      </c>
      <c r="F11" s="46">
        <f t="shared" ref="F11:F54" si="1">(E11*D11)</f>
        <v>0</v>
      </c>
      <c r="G11" s="46">
        <f t="array" ref="G11">IF(D11&lt;&gt;0,INDEX('Ocean Freight Rates'!$A$3:$C$5,MATCH($B$3,'Ocean Freight Rates'!$A$3:$A$5),MATCH(C11,'Ocean Freight Rates'!$A$3:$C$3,)),0)</f>
        <v>0</v>
      </c>
      <c r="H11" s="46">
        <f t="shared" ref="H11:H54" si="2">(G11*D11)</f>
        <v>0</v>
      </c>
      <c r="I11" s="47"/>
      <c r="J11" s="46">
        <f t="shared" ref="J11:J54" si="3">I11*D11</f>
        <v>0</v>
      </c>
      <c r="K11" s="48">
        <f t="shared" ref="K11:K54" si="4">F11+H11+J11</f>
        <v>0</v>
      </c>
      <c r="L11" s="47"/>
      <c r="M11" s="17"/>
    </row>
    <row r="12" ht="12.75" customHeight="1">
      <c r="A12" s="42"/>
      <c r="B12" s="49"/>
      <c r="C12" s="44">
        <f>IF(B12&lt;&gt;0,LOOKUP(B12,'Commodity Prices'!$A$5:$A$69, 'Commodity Prices'!$B$5:$B$69),0)</f>
        <v>0</v>
      </c>
      <c r="D12" s="50"/>
      <c r="E12" s="46">
        <f>IF(B12&lt;&gt;0,LOOKUP(B12,'Commodity Prices'!$A$5:$A$69, 'Commodity Prices'!$P$5:'Commodity Prices'!$P$69),0)</f>
        <v>0</v>
      </c>
      <c r="F12" s="46">
        <f t="shared" si="1"/>
        <v>0</v>
      </c>
      <c r="G12" s="46">
        <f t="array" ref="G12">IF(D12&lt;&gt;0,INDEX('Ocean Freight Rates'!$A$3:$C$5,MATCH($B$3,'Ocean Freight Rates'!$A$3:$A$5),MATCH(C12,'Ocean Freight Rates'!$A$3:$C$3,)),0)</f>
        <v>0</v>
      </c>
      <c r="H12" s="46">
        <f t="shared" si="2"/>
        <v>0</v>
      </c>
      <c r="I12" s="47"/>
      <c r="J12" s="46">
        <f t="shared" si="3"/>
        <v>0</v>
      </c>
      <c r="K12" s="48">
        <f t="shared" si="4"/>
        <v>0</v>
      </c>
      <c r="L12" s="47"/>
      <c r="M12" s="17"/>
    </row>
    <row r="13" ht="12.75" customHeight="1">
      <c r="A13" s="42"/>
      <c r="B13" s="43"/>
      <c r="C13" s="44">
        <f>IF(B13&lt;&gt;0,LOOKUP(B13,'Commodity Prices'!$A$5:$A$69, 'Commodity Prices'!$B$5:$B$69),0)</f>
        <v>0</v>
      </c>
      <c r="D13" s="45"/>
      <c r="E13" s="46">
        <f>IF(B13&lt;&gt;0,LOOKUP(B13,'Commodity Prices'!$A$5:$A$69, 'Commodity Prices'!$P$5:'Commodity Prices'!$P$69),0)</f>
        <v>0</v>
      </c>
      <c r="F13" s="46">
        <f t="shared" si="1"/>
        <v>0</v>
      </c>
      <c r="G13" s="46">
        <f t="array" ref="G13">IF(D13&lt;&gt;0,INDEX('Ocean Freight Rates'!$A$3:$C$5,MATCH($B$3,'Ocean Freight Rates'!$A$3:$A$5),MATCH(C13,'Ocean Freight Rates'!$A$3:$C$3,)),0)</f>
        <v>0</v>
      </c>
      <c r="H13" s="46">
        <f t="shared" si="2"/>
        <v>0</v>
      </c>
      <c r="I13" s="47"/>
      <c r="J13" s="46">
        <f t="shared" si="3"/>
        <v>0</v>
      </c>
      <c r="K13" s="48">
        <f t="shared" si="4"/>
        <v>0</v>
      </c>
      <c r="L13" s="47"/>
      <c r="M13" s="17"/>
    </row>
    <row r="14" ht="12.75" customHeight="1">
      <c r="A14" s="42"/>
      <c r="B14" s="49"/>
      <c r="C14" s="44">
        <f>IF(B14&lt;&gt;0,LOOKUP(B14,'Commodity Prices'!$A$5:$A$69, 'Commodity Prices'!$B$5:$B$69),0)</f>
        <v>0</v>
      </c>
      <c r="D14" s="50"/>
      <c r="E14" s="46">
        <f>IF(B14&lt;&gt;0,LOOKUP(B14,'Commodity Prices'!$A$5:$A$69, 'Commodity Prices'!$P$5:'Commodity Prices'!$P$69),0)</f>
        <v>0</v>
      </c>
      <c r="F14" s="46">
        <f t="shared" si="1"/>
        <v>0</v>
      </c>
      <c r="G14" s="46">
        <f t="array" ref="G14">IF(D14&lt;&gt;0,INDEX('Ocean Freight Rates'!$A$3:$C$5,MATCH($B$3,'Ocean Freight Rates'!$A$3:$A$5),MATCH(C14,'Ocean Freight Rates'!$A$3:$C$3,)),0)</f>
        <v>0</v>
      </c>
      <c r="H14" s="46">
        <f t="shared" si="2"/>
        <v>0</v>
      </c>
      <c r="I14" s="47"/>
      <c r="J14" s="46">
        <f t="shared" si="3"/>
        <v>0</v>
      </c>
      <c r="K14" s="48">
        <f t="shared" si="4"/>
        <v>0</v>
      </c>
      <c r="L14" s="47"/>
      <c r="M14" s="17"/>
    </row>
    <row r="15" ht="12.75" customHeight="1">
      <c r="A15" s="42"/>
      <c r="B15" s="49"/>
      <c r="C15" s="44">
        <f>IF(B15&lt;&gt;0,LOOKUP(B15,'Commodity Prices'!$A$5:$A$69, 'Commodity Prices'!$B$5:$B$69),0)</f>
        <v>0</v>
      </c>
      <c r="D15" s="50"/>
      <c r="E15" s="46">
        <f>IF(B15&lt;&gt;0,LOOKUP(B15,'Commodity Prices'!$A$5:$A$69, 'Commodity Prices'!$P$5:'Commodity Prices'!$P$69),0)</f>
        <v>0</v>
      </c>
      <c r="F15" s="46">
        <f t="shared" si="1"/>
        <v>0</v>
      </c>
      <c r="G15" s="46">
        <f t="array" ref="G15">IF(D15&lt;&gt;0,INDEX('Ocean Freight Rates'!$A$3:$C$5,MATCH($B$3,'Ocean Freight Rates'!$A$3:$A$5),MATCH(C15,'Ocean Freight Rates'!$A$3:$C$3,)),0)</f>
        <v>0</v>
      </c>
      <c r="H15" s="46">
        <f t="shared" si="2"/>
        <v>0</v>
      </c>
      <c r="I15" s="47"/>
      <c r="J15" s="46">
        <f t="shared" si="3"/>
        <v>0</v>
      </c>
      <c r="K15" s="48">
        <f t="shared" si="4"/>
        <v>0</v>
      </c>
      <c r="L15" s="47"/>
      <c r="M15" s="17"/>
    </row>
    <row r="16" ht="12.75" customHeight="1">
      <c r="A16" s="42"/>
      <c r="B16" s="49"/>
      <c r="C16" s="44">
        <f>IF(B16&lt;&gt;0,LOOKUP(B16,'Commodity Prices'!$A$5:$A$69, 'Commodity Prices'!$B$5:$B$69),0)</f>
        <v>0</v>
      </c>
      <c r="D16" s="50"/>
      <c r="E16" s="46">
        <f>IF(B16&lt;&gt;0,LOOKUP(B16,'Commodity Prices'!$A$5:$A$69, 'Commodity Prices'!$P$5:'Commodity Prices'!$P$69),0)</f>
        <v>0</v>
      </c>
      <c r="F16" s="46">
        <f t="shared" si="1"/>
        <v>0</v>
      </c>
      <c r="G16" s="46">
        <f t="array" ref="G16">IF(D16&lt;&gt;0,INDEX('Ocean Freight Rates'!$A$3:$C$5,MATCH($B$3,'Ocean Freight Rates'!$A$3:$A$5),MATCH(C16,'Ocean Freight Rates'!$A$3:$C$3,)),0)</f>
        <v>0</v>
      </c>
      <c r="H16" s="46">
        <f t="shared" si="2"/>
        <v>0</v>
      </c>
      <c r="I16" s="47"/>
      <c r="J16" s="46">
        <f t="shared" si="3"/>
        <v>0</v>
      </c>
      <c r="K16" s="48">
        <f t="shared" si="4"/>
        <v>0</v>
      </c>
      <c r="L16" s="47"/>
      <c r="M16" s="17"/>
    </row>
    <row r="17" ht="12.75" customHeight="1">
      <c r="A17" s="42"/>
      <c r="B17" s="43"/>
      <c r="C17" s="44">
        <f>IF(B17&lt;&gt;0,LOOKUP(B17,'Commodity Prices'!$A$5:$A$69, 'Commodity Prices'!$B$5:$B$69),0)</f>
        <v>0</v>
      </c>
      <c r="D17" s="45"/>
      <c r="E17" s="46">
        <f>IF(B17&lt;&gt;0,LOOKUP(B17,'Commodity Prices'!$A$5:$A$69, 'Commodity Prices'!$P$5:'Commodity Prices'!$P$69),0)</f>
        <v>0</v>
      </c>
      <c r="F17" s="46">
        <f t="shared" si="1"/>
        <v>0</v>
      </c>
      <c r="G17" s="46">
        <f t="array" ref="G17">IF(D17&lt;&gt;0,INDEX('Ocean Freight Rates'!$A$3:$C$5,MATCH($B$3,'Ocean Freight Rates'!$A$3:$A$5),MATCH(C17,'Ocean Freight Rates'!$A$3:$C$3,)),0)</f>
        <v>0</v>
      </c>
      <c r="H17" s="46">
        <f t="shared" si="2"/>
        <v>0</v>
      </c>
      <c r="I17" s="47"/>
      <c r="J17" s="46">
        <f t="shared" si="3"/>
        <v>0</v>
      </c>
      <c r="K17" s="48">
        <f t="shared" si="4"/>
        <v>0</v>
      </c>
      <c r="L17" s="47"/>
      <c r="M17" s="17"/>
    </row>
    <row r="18" ht="12.75" customHeight="1">
      <c r="A18" s="42"/>
      <c r="B18" s="49"/>
      <c r="C18" s="44">
        <f>IF(B18&lt;&gt;0,LOOKUP(B18,'Commodity Prices'!$A$5:$A$69, 'Commodity Prices'!$B$5:$B$69),0)</f>
        <v>0</v>
      </c>
      <c r="D18" s="50"/>
      <c r="E18" s="46">
        <f>IF(B18&lt;&gt;0,LOOKUP(B18,'Commodity Prices'!$A$5:$A$69, 'Commodity Prices'!$P$5:'Commodity Prices'!$P$69),0)</f>
        <v>0</v>
      </c>
      <c r="F18" s="46">
        <f t="shared" si="1"/>
        <v>0</v>
      </c>
      <c r="G18" s="46">
        <f t="array" ref="G18">IF(D18&lt;&gt;0,INDEX('Ocean Freight Rates'!$A$3:$C$5,MATCH($B$3,'Ocean Freight Rates'!$A$3:$A$5),MATCH(C18,'Ocean Freight Rates'!$A$3:$C$3,)),0)</f>
        <v>0</v>
      </c>
      <c r="H18" s="46">
        <f t="shared" si="2"/>
        <v>0</v>
      </c>
      <c r="I18" s="47"/>
      <c r="J18" s="46">
        <f t="shared" si="3"/>
        <v>0</v>
      </c>
      <c r="K18" s="48">
        <f t="shared" si="4"/>
        <v>0</v>
      </c>
      <c r="L18" s="47"/>
      <c r="M18" s="17"/>
    </row>
    <row r="19" ht="12.75" customHeight="1">
      <c r="A19" s="42"/>
      <c r="B19" s="49"/>
      <c r="C19" s="44">
        <f>IF(B19&lt;&gt;0,LOOKUP(B19,'Commodity Prices'!$A$5:$A$69, 'Commodity Prices'!$B$5:$B$69),0)</f>
        <v>0</v>
      </c>
      <c r="D19" s="50"/>
      <c r="E19" s="46">
        <f>IF(B19&lt;&gt;0,LOOKUP(B19,'Commodity Prices'!$A$5:$A$69, 'Commodity Prices'!$P$5:'Commodity Prices'!$P$69),0)</f>
        <v>0</v>
      </c>
      <c r="F19" s="46">
        <f t="shared" si="1"/>
        <v>0</v>
      </c>
      <c r="G19" s="46">
        <f t="array" ref="G19">IF(D19&lt;&gt;0,INDEX('Ocean Freight Rates'!$A$3:$C$5,MATCH($B$3,'Ocean Freight Rates'!$A$3:$A$5),MATCH(C19,'Ocean Freight Rates'!$A$3:$C$3,)),0)</f>
        <v>0</v>
      </c>
      <c r="H19" s="46">
        <f t="shared" si="2"/>
        <v>0</v>
      </c>
      <c r="I19" s="47"/>
      <c r="J19" s="46">
        <f t="shared" si="3"/>
        <v>0</v>
      </c>
      <c r="K19" s="48">
        <f t="shared" si="4"/>
        <v>0</v>
      </c>
      <c r="L19" s="47"/>
      <c r="M19" s="17"/>
    </row>
    <row r="20" ht="12.75" customHeight="1">
      <c r="A20" s="42"/>
      <c r="B20" s="49"/>
      <c r="C20" s="44">
        <f>IF(B20&lt;&gt;0,LOOKUP(B20,'Commodity Prices'!$A$5:$A$69, 'Commodity Prices'!$B$5:$B$69),0)</f>
        <v>0</v>
      </c>
      <c r="D20" s="50"/>
      <c r="E20" s="46">
        <f>IF(B20&lt;&gt;0,LOOKUP(B20,'Commodity Prices'!$A$5:$A$69, 'Commodity Prices'!$P$5:'Commodity Prices'!$P$69),0)</f>
        <v>0</v>
      </c>
      <c r="F20" s="46">
        <f t="shared" si="1"/>
        <v>0</v>
      </c>
      <c r="G20" s="46">
        <f t="array" ref="G20">IF(D20&lt;&gt;0,INDEX('Ocean Freight Rates'!$A$3:$C$5,MATCH($B$3,'Ocean Freight Rates'!$A$3:$A$5),MATCH(C20,'Ocean Freight Rates'!$A$3:$C$3,)),0)</f>
        <v>0</v>
      </c>
      <c r="H20" s="46">
        <f t="shared" si="2"/>
        <v>0</v>
      </c>
      <c r="I20" s="47"/>
      <c r="J20" s="46">
        <f t="shared" si="3"/>
        <v>0</v>
      </c>
      <c r="K20" s="48">
        <f t="shared" si="4"/>
        <v>0</v>
      </c>
      <c r="L20" s="47"/>
      <c r="M20" s="17"/>
    </row>
    <row r="21" ht="12.75" customHeight="1">
      <c r="A21" s="42"/>
      <c r="B21" s="49"/>
      <c r="C21" s="44">
        <f>IF(B21&lt;&gt;0,LOOKUP(B21,'Commodity Prices'!$A$5:$A$69, 'Commodity Prices'!$B$5:$B$69),0)</f>
        <v>0</v>
      </c>
      <c r="D21" s="50"/>
      <c r="E21" s="46">
        <f>IF(B21&lt;&gt;0,LOOKUP(B21,'Commodity Prices'!$A$5:$A$69, 'Commodity Prices'!$P$5:'Commodity Prices'!$P$69),0)</f>
        <v>0</v>
      </c>
      <c r="F21" s="46">
        <f t="shared" si="1"/>
        <v>0</v>
      </c>
      <c r="G21" s="46">
        <f t="array" ref="G21">IF(D21&lt;&gt;0,INDEX('Ocean Freight Rates'!$A$3:$C$5,MATCH($B$3,'Ocean Freight Rates'!$A$3:$A$5),MATCH(C21,'Ocean Freight Rates'!$A$3:$C$3,)),0)</f>
        <v>0</v>
      </c>
      <c r="H21" s="46">
        <f t="shared" si="2"/>
        <v>0</v>
      </c>
      <c r="I21" s="47"/>
      <c r="J21" s="46">
        <f t="shared" si="3"/>
        <v>0</v>
      </c>
      <c r="K21" s="48">
        <f t="shared" si="4"/>
        <v>0</v>
      </c>
      <c r="L21" s="47"/>
      <c r="M21" s="17"/>
    </row>
    <row r="22" ht="12.75" customHeight="1">
      <c r="A22" s="42"/>
      <c r="B22" s="49"/>
      <c r="C22" s="44">
        <f>IF(B22&lt;&gt;0,LOOKUP(B22,'Commodity Prices'!$A$5:$A$69, 'Commodity Prices'!$B$5:$B$69),0)</f>
        <v>0</v>
      </c>
      <c r="D22" s="50"/>
      <c r="E22" s="46">
        <f>IF(B22&lt;&gt;0,LOOKUP(B22,'Commodity Prices'!$A$5:$A$69, 'Commodity Prices'!$P$5:'Commodity Prices'!$P$69),0)</f>
        <v>0</v>
      </c>
      <c r="F22" s="46">
        <f t="shared" si="1"/>
        <v>0</v>
      </c>
      <c r="G22" s="46">
        <f t="array" ref="G22">IF(D22&lt;&gt;0,INDEX('Ocean Freight Rates'!$A$3:$C$5,MATCH($B$3,'Ocean Freight Rates'!$A$3:$A$5),MATCH(C22,'Ocean Freight Rates'!$A$3:$C$3,)),0)</f>
        <v>0</v>
      </c>
      <c r="H22" s="46">
        <f t="shared" si="2"/>
        <v>0</v>
      </c>
      <c r="I22" s="47"/>
      <c r="J22" s="46">
        <f t="shared" si="3"/>
        <v>0</v>
      </c>
      <c r="K22" s="48">
        <f t="shared" si="4"/>
        <v>0</v>
      </c>
      <c r="L22" s="47"/>
      <c r="M22" s="17"/>
    </row>
    <row r="23" ht="12.75" customHeight="1">
      <c r="A23" s="42"/>
      <c r="B23" s="49"/>
      <c r="C23" s="44">
        <f>IF(B23&lt;&gt;0,LOOKUP(B23,'Commodity Prices'!$A$5:$A$69, 'Commodity Prices'!$B$5:$B$69),0)</f>
        <v>0</v>
      </c>
      <c r="D23" s="50"/>
      <c r="E23" s="46">
        <f>IF(B23&lt;&gt;0,LOOKUP(B23,'Commodity Prices'!$A$5:$A$69, 'Commodity Prices'!$P$5:'Commodity Prices'!$P$69),0)</f>
        <v>0</v>
      </c>
      <c r="F23" s="46">
        <f t="shared" si="1"/>
        <v>0</v>
      </c>
      <c r="G23" s="46">
        <f t="array" ref="G23">IF(D23&lt;&gt;0,INDEX('Ocean Freight Rates'!$A$3:$C$5,MATCH($B$3,'Ocean Freight Rates'!$A$3:$A$5),MATCH(C23,'Ocean Freight Rates'!$A$3:$C$3,)),0)</f>
        <v>0</v>
      </c>
      <c r="H23" s="46">
        <f t="shared" si="2"/>
        <v>0</v>
      </c>
      <c r="I23" s="47"/>
      <c r="J23" s="46">
        <f t="shared" si="3"/>
        <v>0</v>
      </c>
      <c r="K23" s="48">
        <f t="shared" si="4"/>
        <v>0</v>
      </c>
      <c r="L23" s="47"/>
      <c r="M23" s="17"/>
    </row>
    <row r="24" ht="12.75" customHeight="1">
      <c r="A24" s="42"/>
      <c r="B24" s="49"/>
      <c r="C24" s="44">
        <f>IF(B24&lt;&gt;0,LOOKUP(B24,'Commodity Prices'!$A$5:$A$69, 'Commodity Prices'!$B$5:$B$69),0)</f>
        <v>0</v>
      </c>
      <c r="D24" s="50"/>
      <c r="E24" s="46">
        <f>IF(B24&lt;&gt;0,LOOKUP(B24,'Commodity Prices'!$A$5:$A$69, 'Commodity Prices'!$P$5:'Commodity Prices'!$P$69),0)</f>
        <v>0</v>
      </c>
      <c r="F24" s="46">
        <f t="shared" si="1"/>
        <v>0</v>
      </c>
      <c r="G24" s="46">
        <f t="array" ref="G24">IF(D24&lt;&gt;0,INDEX('Ocean Freight Rates'!$A$3:$C$5,MATCH($B$3,'Ocean Freight Rates'!$A$3:$A$5),MATCH(C24,'Ocean Freight Rates'!$A$3:$C$3,)),0)</f>
        <v>0</v>
      </c>
      <c r="H24" s="46">
        <f t="shared" si="2"/>
        <v>0</v>
      </c>
      <c r="I24" s="47"/>
      <c r="J24" s="46">
        <f t="shared" si="3"/>
        <v>0</v>
      </c>
      <c r="K24" s="48">
        <f t="shared" si="4"/>
        <v>0</v>
      </c>
      <c r="L24" s="47"/>
      <c r="M24" s="17"/>
    </row>
    <row r="25" ht="12.75" customHeight="1">
      <c r="A25" s="42"/>
      <c r="B25" s="49"/>
      <c r="C25" s="44">
        <f>IF(B25&lt;&gt;0,LOOKUP(B25,'Commodity Prices'!$A$5:$A$69, 'Commodity Prices'!$B$5:$B$69),0)</f>
        <v>0</v>
      </c>
      <c r="D25" s="50"/>
      <c r="E25" s="46">
        <f>IF(B25&lt;&gt;0,LOOKUP(B25,'Commodity Prices'!$A$5:$A$69, 'Commodity Prices'!$P$5:'Commodity Prices'!$P$69),0)</f>
        <v>0</v>
      </c>
      <c r="F25" s="46">
        <f t="shared" si="1"/>
        <v>0</v>
      </c>
      <c r="G25" s="46">
        <f t="array" ref="G25">IF(D25&lt;&gt;0,INDEX('Ocean Freight Rates'!$A$3:$C$5,MATCH($B$3,'Ocean Freight Rates'!$A$3:$A$5),MATCH(C25,'Ocean Freight Rates'!$A$3:$C$3,)),0)</f>
        <v>0</v>
      </c>
      <c r="H25" s="46">
        <f t="shared" si="2"/>
        <v>0</v>
      </c>
      <c r="I25" s="47"/>
      <c r="J25" s="46">
        <f t="shared" si="3"/>
        <v>0</v>
      </c>
      <c r="K25" s="48">
        <f t="shared" si="4"/>
        <v>0</v>
      </c>
      <c r="L25" s="47"/>
      <c r="M25" s="17"/>
    </row>
    <row r="26" ht="12.75" customHeight="1">
      <c r="A26" s="42"/>
      <c r="B26" s="49"/>
      <c r="C26" s="44">
        <f>IF(B26&lt;&gt;0,LOOKUP(B26,'Commodity Prices'!$A$5:$A$69, 'Commodity Prices'!$B$5:$B$69),0)</f>
        <v>0</v>
      </c>
      <c r="D26" s="50"/>
      <c r="E26" s="46">
        <f>IF(B26&lt;&gt;0,LOOKUP(B26,'Commodity Prices'!$A$5:$A$69, 'Commodity Prices'!$P$5:'Commodity Prices'!$P$69),0)</f>
        <v>0</v>
      </c>
      <c r="F26" s="46">
        <f t="shared" si="1"/>
        <v>0</v>
      </c>
      <c r="G26" s="46">
        <f t="array" ref="G26">IF(D26&lt;&gt;0,INDEX('Ocean Freight Rates'!$A$3:$C$5,MATCH($B$3,'Ocean Freight Rates'!$A$3:$A$5),MATCH(C26,'Ocean Freight Rates'!$A$3:$C$3,)),0)</f>
        <v>0</v>
      </c>
      <c r="H26" s="46">
        <f t="shared" si="2"/>
        <v>0</v>
      </c>
      <c r="I26" s="47"/>
      <c r="J26" s="46">
        <f t="shared" si="3"/>
        <v>0</v>
      </c>
      <c r="K26" s="48">
        <f t="shared" si="4"/>
        <v>0</v>
      </c>
      <c r="L26" s="47"/>
      <c r="M26" s="17"/>
    </row>
    <row r="27" ht="12.75" customHeight="1">
      <c r="A27" s="42"/>
      <c r="B27" s="49"/>
      <c r="C27" s="44">
        <f>IF(B27&lt;&gt;0,LOOKUP(B27,'Commodity Prices'!$A$5:$A$69, 'Commodity Prices'!$B$5:$B$69),0)</f>
        <v>0</v>
      </c>
      <c r="D27" s="50"/>
      <c r="E27" s="46">
        <f>IF(B27&lt;&gt;0,LOOKUP(B27,'Commodity Prices'!$A$5:$A$69, 'Commodity Prices'!$P$5:'Commodity Prices'!$P$69),0)</f>
        <v>0</v>
      </c>
      <c r="F27" s="46">
        <f t="shared" si="1"/>
        <v>0</v>
      </c>
      <c r="G27" s="46">
        <f t="array" ref="G27">IF(D27&lt;&gt;0,INDEX('Ocean Freight Rates'!$A$3:$C$5,MATCH($B$3,'Ocean Freight Rates'!$A$3:$A$5),MATCH(C27,'Ocean Freight Rates'!$A$3:$C$3,)),0)</f>
        <v>0</v>
      </c>
      <c r="H27" s="46">
        <f t="shared" si="2"/>
        <v>0</v>
      </c>
      <c r="I27" s="47"/>
      <c r="J27" s="46">
        <f t="shared" si="3"/>
        <v>0</v>
      </c>
      <c r="K27" s="48">
        <f t="shared" si="4"/>
        <v>0</v>
      </c>
      <c r="L27" s="47"/>
      <c r="M27" s="17"/>
    </row>
    <row r="28" ht="12.75" customHeight="1">
      <c r="A28" s="42"/>
      <c r="B28" s="49"/>
      <c r="C28" s="44">
        <f>IF(B28&lt;&gt;0,LOOKUP(B28,'Commodity Prices'!$A$5:$A$69, 'Commodity Prices'!$B$5:$B$69),0)</f>
        <v>0</v>
      </c>
      <c r="D28" s="50"/>
      <c r="E28" s="46">
        <f>IF(B28&lt;&gt;0,LOOKUP(B28,'Commodity Prices'!$A$5:$A$69, 'Commodity Prices'!$P$5:'Commodity Prices'!$P$69),0)</f>
        <v>0</v>
      </c>
      <c r="F28" s="46">
        <f t="shared" si="1"/>
        <v>0</v>
      </c>
      <c r="G28" s="46">
        <f t="array" ref="G28">IF(D28&lt;&gt;0,INDEX('Ocean Freight Rates'!$A$3:$C$5,MATCH($B$3,'Ocean Freight Rates'!$A$3:$A$5),MATCH(C28,'Ocean Freight Rates'!$A$3:$C$3,)),0)</f>
        <v>0</v>
      </c>
      <c r="H28" s="46">
        <f t="shared" si="2"/>
        <v>0</v>
      </c>
      <c r="I28" s="47"/>
      <c r="J28" s="46">
        <f t="shared" si="3"/>
        <v>0</v>
      </c>
      <c r="K28" s="48">
        <f t="shared" si="4"/>
        <v>0</v>
      </c>
      <c r="L28" s="47"/>
      <c r="M28" s="17"/>
    </row>
    <row r="29" ht="12.75" customHeight="1">
      <c r="A29" s="42"/>
      <c r="B29" s="49"/>
      <c r="C29" s="44">
        <f>IF(B29&lt;&gt;0,LOOKUP(B29,'Commodity Prices'!$A$5:$A$69, 'Commodity Prices'!$B$5:$B$69),0)</f>
        <v>0</v>
      </c>
      <c r="D29" s="50"/>
      <c r="E29" s="46">
        <f>IF(B29&lt;&gt;0,LOOKUP(B29,'Commodity Prices'!$A$5:$A$69, 'Commodity Prices'!$P$5:'Commodity Prices'!$P$69),0)</f>
        <v>0</v>
      </c>
      <c r="F29" s="46">
        <f t="shared" si="1"/>
        <v>0</v>
      </c>
      <c r="G29" s="46">
        <f t="array" ref="G29">IF(D29&lt;&gt;0,INDEX('Ocean Freight Rates'!$A$3:$C$5,MATCH($B$3,'Ocean Freight Rates'!$A$3:$A$5),MATCH(C29,'Ocean Freight Rates'!$A$3:$C$3,)),0)</f>
        <v>0</v>
      </c>
      <c r="H29" s="46">
        <f t="shared" si="2"/>
        <v>0</v>
      </c>
      <c r="I29" s="47"/>
      <c r="J29" s="46">
        <f t="shared" si="3"/>
        <v>0</v>
      </c>
      <c r="K29" s="48">
        <f t="shared" si="4"/>
        <v>0</v>
      </c>
      <c r="L29" s="47"/>
      <c r="M29" s="17"/>
    </row>
    <row r="30" ht="12.75" customHeight="1">
      <c r="A30" s="42"/>
      <c r="B30" s="43"/>
      <c r="C30" s="44">
        <f>IF(B30&lt;&gt;0,LOOKUP(B30,'Commodity Prices'!$A$5:$A$69, 'Commodity Prices'!$B$5:$B$69),0)</f>
        <v>0</v>
      </c>
      <c r="D30" s="45"/>
      <c r="E30" s="46">
        <f>IF(B30&lt;&gt;0,LOOKUP(B30,'Commodity Prices'!$A$5:$A$69, 'Commodity Prices'!$P$5:'Commodity Prices'!$P$69),0)</f>
        <v>0</v>
      </c>
      <c r="F30" s="46">
        <f t="shared" si="1"/>
        <v>0</v>
      </c>
      <c r="G30" s="46">
        <f t="array" ref="G30">IF(D30&lt;&gt;0,INDEX('Ocean Freight Rates'!$A$3:$C$5,MATCH($B$3,'Ocean Freight Rates'!$A$3:$A$5),MATCH(C30,'Ocean Freight Rates'!$A$3:$C$3,)),0)</f>
        <v>0</v>
      </c>
      <c r="H30" s="46">
        <f t="shared" si="2"/>
        <v>0</v>
      </c>
      <c r="I30" s="47"/>
      <c r="J30" s="46">
        <f t="shared" si="3"/>
        <v>0</v>
      </c>
      <c r="K30" s="48">
        <f t="shared" si="4"/>
        <v>0</v>
      </c>
      <c r="L30" s="47"/>
      <c r="M30" s="17"/>
    </row>
    <row r="31" ht="12.75" hidden="1" customHeight="1">
      <c r="A31" s="42"/>
      <c r="B31" s="49"/>
      <c r="C31" s="44">
        <f>IF(B31&lt;&gt;0,LOOKUP(B31,'Commodity Prices'!$A$5:$A$69, 'Commodity Prices'!$B$5:$B$69),0)</f>
        <v>0</v>
      </c>
      <c r="D31" s="50"/>
      <c r="E31" s="46">
        <f>IF(B31&lt;&gt;0,LOOKUP(B31,'Commodity Prices'!$A$5:$A$69, 'Commodity Prices'!$O$5:$O$69),0)</f>
        <v>0</v>
      </c>
      <c r="F31" s="46">
        <f t="shared" si="1"/>
        <v>0</v>
      </c>
      <c r="G31" s="46">
        <f t="array" ref="G31">IF(D31&lt;&gt;0,INDEX('Ocean Freight Rates'!$A$3:$C$5,MATCH($B$3,'Ocean Freight Rates'!$A$3:$A$5),MATCH(C31,'Ocean Freight Rates'!$A$3:$C$3,)),0)</f>
        <v>0</v>
      </c>
      <c r="H31" s="46">
        <f t="shared" si="2"/>
        <v>0</v>
      </c>
      <c r="I31" s="47"/>
      <c r="J31" s="46">
        <f t="shared" si="3"/>
        <v>0</v>
      </c>
      <c r="K31" s="48">
        <f t="shared" si="4"/>
        <v>0</v>
      </c>
      <c r="L31" s="47"/>
      <c r="M31" s="17"/>
    </row>
    <row r="32" ht="12.75" hidden="1" customHeight="1">
      <c r="A32" s="42"/>
      <c r="B32" s="49"/>
      <c r="C32" s="44">
        <f>IF(B32&lt;&gt;0,LOOKUP(B32,'Commodity Prices'!$A$5:$A$69, 'Commodity Prices'!$B$5:$B$69),0)</f>
        <v>0</v>
      </c>
      <c r="D32" s="50"/>
      <c r="E32" s="46">
        <f>IF(B32&lt;&gt;0,LOOKUP(B32,'Commodity Prices'!$A$5:$A$69, 'Commodity Prices'!$O$5:$O$69),0)</f>
        <v>0</v>
      </c>
      <c r="F32" s="46">
        <f t="shared" si="1"/>
        <v>0</v>
      </c>
      <c r="G32" s="46">
        <f t="array" ref="G32">IF(D32&lt;&gt;0,INDEX('Ocean Freight Rates'!$A$3:$C$5,MATCH($B$3,'Ocean Freight Rates'!$A$3:$A$5),MATCH(C32,'Ocean Freight Rates'!$A$3:$C$3,)),0)</f>
        <v>0</v>
      </c>
      <c r="H32" s="46">
        <f t="shared" si="2"/>
        <v>0</v>
      </c>
      <c r="I32" s="47"/>
      <c r="J32" s="46">
        <f t="shared" si="3"/>
        <v>0</v>
      </c>
      <c r="K32" s="48">
        <f t="shared" si="4"/>
        <v>0</v>
      </c>
      <c r="L32" s="47"/>
      <c r="M32" s="17"/>
    </row>
    <row r="33" ht="12.75" hidden="1" customHeight="1">
      <c r="A33" s="42"/>
      <c r="B33" s="49"/>
      <c r="C33" s="44">
        <f>IF(B33&lt;&gt;0,LOOKUP(B33,'Commodity Prices'!$A$5:$A$69, 'Commodity Prices'!$B$5:$B$69),0)</f>
        <v>0</v>
      </c>
      <c r="D33" s="50"/>
      <c r="E33" s="46">
        <f>IF(B33&lt;&gt;0,LOOKUP(B33,'Commodity Prices'!$A$5:$A$69, 'Commodity Prices'!$O$5:$O$69),0)</f>
        <v>0</v>
      </c>
      <c r="F33" s="46">
        <f t="shared" si="1"/>
        <v>0</v>
      </c>
      <c r="G33" s="46">
        <f t="array" ref="G33">IF(D33&lt;&gt;0,INDEX('Ocean Freight Rates'!$A$3:$C$5,MATCH($B$3,'Ocean Freight Rates'!$A$3:$A$5),MATCH(C33,'Ocean Freight Rates'!$A$3:$C$3,)),0)</f>
        <v>0</v>
      </c>
      <c r="H33" s="46">
        <f t="shared" si="2"/>
        <v>0</v>
      </c>
      <c r="I33" s="47"/>
      <c r="J33" s="46">
        <f t="shared" si="3"/>
        <v>0</v>
      </c>
      <c r="K33" s="48">
        <f t="shared" si="4"/>
        <v>0</v>
      </c>
      <c r="L33" s="47"/>
      <c r="M33" s="17"/>
    </row>
    <row r="34" ht="12.75" hidden="1" customHeight="1">
      <c r="A34" s="42"/>
      <c r="B34" s="49"/>
      <c r="C34" s="44">
        <f>IF(B34&lt;&gt;0,LOOKUP(B34,'Commodity Prices'!$A$5:$A$69, 'Commodity Prices'!$B$5:$B$69),0)</f>
        <v>0</v>
      </c>
      <c r="D34" s="50"/>
      <c r="E34" s="46">
        <f>IF(B34&lt;&gt;0,LOOKUP(B34,'Commodity Prices'!$A$5:$A$69, 'Commodity Prices'!$O$5:$O$69),0)</f>
        <v>0</v>
      </c>
      <c r="F34" s="46">
        <f t="shared" si="1"/>
        <v>0</v>
      </c>
      <c r="G34" s="46">
        <f t="array" ref="G34">IF(D34&lt;&gt;0,INDEX('Ocean Freight Rates'!$A$3:$C$5,MATCH($B$3,'Ocean Freight Rates'!$A$3:$A$5),MATCH(C34,'Ocean Freight Rates'!$A$3:$C$3,)),0)</f>
        <v>0</v>
      </c>
      <c r="H34" s="46">
        <f t="shared" si="2"/>
        <v>0</v>
      </c>
      <c r="I34" s="47"/>
      <c r="J34" s="46">
        <f t="shared" si="3"/>
        <v>0</v>
      </c>
      <c r="K34" s="48">
        <f t="shared" si="4"/>
        <v>0</v>
      </c>
      <c r="L34" s="47"/>
      <c r="M34" s="17"/>
    </row>
    <row r="35" ht="12.75" hidden="1" customHeight="1">
      <c r="A35" s="42"/>
      <c r="B35" s="49"/>
      <c r="C35" s="44">
        <f>IF(B35&lt;&gt;0,LOOKUP(B35,'Commodity Prices'!$A$5:$A$69, 'Commodity Prices'!$B$5:$B$69),0)</f>
        <v>0</v>
      </c>
      <c r="D35" s="50"/>
      <c r="E35" s="46">
        <f>IF(B35&lt;&gt;0,LOOKUP(B35,'Commodity Prices'!$A$5:$A$69, 'Commodity Prices'!$O$5:$O$69),0)</f>
        <v>0</v>
      </c>
      <c r="F35" s="46">
        <f t="shared" si="1"/>
        <v>0</v>
      </c>
      <c r="G35" s="46">
        <f t="array" ref="G35">IF(D35&lt;&gt;0,INDEX('Ocean Freight Rates'!$A$3:$C$5,MATCH($B$3,'Ocean Freight Rates'!$A$3:$A$5),MATCH(C35,'Ocean Freight Rates'!$A$3:$C$3,)),0)</f>
        <v>0</v>
      </c>
      <c r="H35" s="46">
        <f t="shared" si="2"/>
        <v>0</v>
      </c>
      <c r="I35" s="47"/>
      <c r="J35" s="46">
        <f t="shared" si="3"/>
        <v>0</v>
      </c>
      <c r="K35" s="48">
        <f t="shared" si="4"/>
        <v>0</v>
      </c>
      <c r="L35" s="47"/>
      <c r="M35" s="17"/>
    </row>
    <row r="36" ht="12.75" hidden="1" customHeight="1">
      <c r="A36" s="42"/>
      <c r="B36" s="49"/>
      <c r="C36" s="44">
        <f>IF(B36&lt;&gt;0,LOOKUP(B36,'Commodity Prices'!$A$5:$A$69, 'Commodity Prices'!$B$5:$B$69),0)</f>
        <v>0</v>
      </c>
      <c r="D36" s="50"/>
      <c r="E36" s="46">
        <f>IF(B36&lt;&gt;0,LOOKUP(B36,'Commodity Prices'!$A$5:$A$69, 'Commodity Prices'!$O$5:$O$69),0)</f>
        <v>0</v>
      </c>
      <c r="F36" s="46">
        <f t="shared" si="1"/>
        <v>0</v>
      </c>
      <c r="G36" s="46">
        <f t="array" ref="G36">IF(D36&lt;&gt;0,INDEX('Ocean Freight Rates'!$A$3:$C$5,MATCH($B$3,'Ocean Freight Rates'!$A$3:$A$5),MATCH(C36,'Ocean Freight Rates'!$A$3:$C$3,)),0)</f>
        <v>0</v>
      </c>
      <c r="H36" s="46">
        <f t="shared" si="2"/>
        <v>0</v>
      </c>
      <c r="I36" s="47"/>
      <c r="J36" s="46">
        <f t="shared" si="3"/>
        <v>0</v>
      </c>
      <c r="K36" s="48">
        <f t="shared" si="4"/>
        <v>0</v>
      </c>
      <c r="L36" s="47"/>
      <c r="M36" s="17"/>
    </row>
    <row r="37" ht="12.75" hidden="1" customHeight="1">
      <c r="A37" s="42"/>
      <c r="B37" s="49"/>
      <c r="C37" s="44">
        <f>IF(B37&lt;&gt;0,LOOKUP(B37,'Commodity Prices'!$A$5:$A$69, 'Commodity Prices'!$B$5:$B$69),0)</f>
        <v>0</v>
      </c>
      <c r="D37" s="50"/>
      <c r="E37" s="46">
        <f>IF(B37&lt;&gt;0,LOOKUP(B37,'Commodity Prices'!$A$5:$A$69, 'Commodity Prices'!$O$5:$O$69),0)</f>
        <v>0</v>
      </c>
      <c r="F37" s="46">
        <f t="shared" si="1"/>
        <v>0</v>
      </c>
      <c r="G37" s="46">
        <f t="array" ref="G37">IF(D37&lt;&gt;0,INDEX('Ocean Freight Rates'!$A$3:$C$5,MATCH($B$3,'Ocean Freight Rates'!$A$3:$A$5),MATCH(C37,'Ocean Freight Rates'!$A$3:$C$3,)),0)</f>
        <v>0</v>
      </c>
      <c r="H37" s="46">
        <f t="shared" si="2"/>
        <v>0</v>
      </c>
      <c r="I37" s="47"/>
      <c r="J37" s="46">
        <f t="shared" si="3"/>
        <v>0</v>
      </c>
      <c r="K37" s="48">
        <f t="shared" si="4"/>
        <v>0</v>
      </c>
      <c r="L37" s="47"/>
      <c r="M37" s="17"/>
    </row>
    <row r="38" ht="12.75" hidden="1" customHeight="1">
      <c r="A38" s="42"/>
      <c r="B38" s="49"/>
      <c r="C38" s="44">
        <f>IF(B38&lt;&gt;0,LOOKUP(B38,'Commodity Prices'!$A$5:$A$69, 'Commodity Prices'!$B$5:$B$69),0)</f>
        <v>0</v>
      </c>
      <c r="D38" s="50"/>
      <c r="E38" s="46">
        <f>IF(B38&lt;&gt;0,LOOKUP(B38,'Commodity Prices'!$A$5:$A$69, 'Commodity Prices'!$O$5:$O$69),0)</f>
        <v>0</v>
      </c>
      <c r="F38" s="46">
        <f t="shared" si="1"/>
        <v>0</v>
      </c>
      <c r="G38" s="46">
        <f t="array" ref="G38">IF(D38&lt;&gt;0,INDEX('Ocean Freight Rates'!$A$3:$C$5,MATCH($B$3,'Ocean Freight Rates'!$A$3:$A$5),MATCH(C38,'Ocean Freight Rates'!$A$3:$C$3,)),0)</f>
        <v>0</v>
      </c>
      <c r="H38" s="46">
        <f t="shared" si="2"/>
        <v>0</v>
      </c>
      <c r="I38" s="47"/>
      <c r="J38" s="46">
        <f t="shared" si="3"/>
        <v>0</v>
      </c>
      <c r="K38" s="48">
        <f t="shared" si="4"/>
        <v>0</v>
      </c>
      <c r="L38" s="47"/>
      <c r="M38" s="17"/>
    </row>
    <row r="39" ht="12.75" hidden="1" customHeight="1">
      <c r="A39" s="42"/>
      <c r="B39" s="49"/>
      <c r="C39" s="44">
        <f>IF(B39&lt;&gt;0,LOOKUP(B39,'Commodity Prices'!$A$5:$A$69, 'Commodity Prices'!$B$5:$B$69),0)</f>
        <v>0</v>
      </c>
      <c r="D39" s="50"/>
      <c r="E39" s="46">
        <f>IF(B39&lt;&gt;0,LOOKUP(B39,'Commodity Prices'!$A$5:$A$69, 'Commodity Prices'!$O$5:$O$69),0)</f>
        <v>0</v>
      </c>
      <c r="F39" s="46">
        <f t="shared" si="1"/>
        <v>0</v>
      </c>
      <c r="G39" s="46">
        <f t="array" ref="G39">IF(D39&lt;&gt;0,INDEX('Ocean Freight Rates'!$A$3:$C$5,MATCH($B$3,'Ocean Freight Rates'!$A$3:$A$5),MATCH(C39,'Ocean Freight Rates'!$A$3:$C$3,)),0)</f>
        <v>0</v>
      </c>
      <c r="H39" s="46">
        <f t="shared" si="2"/>
        <v>0</v>
      </c>
      <c r="I39" s="47"/>
      <c r="J39" s="46">
        <f t="shared" si="3"/>
        <v>0</v>
      </c>
      <c r="K39" s="48">
        <f t="shared" si="4"/>
        <v>0</v>
      </c>
      <c r="L39" s="47"/>
      <c r="M39" s="17"/>
    </row>
    <row r="40" ht="12.75" hidden="1" customHeight="1">
      <c r="A40" s="42"/>
      <c r="B40" s="49"/>
      <c r="C40" s="44">
        <f>IF(B40&lt;&gt;0,LOOKUP(B40,'Commodity Prices'!$A$5:$A$69, 'Commodity Prices'!$B$5:$B$69),0)</f>
        <v>0</v>
      </c>
      <c r="D40" s="50"/>
      <c r="E40" s="46">
        <f>IF(B40&lt;&gt;0,LOOKUP(B40,'Commodity Prices'!$A$5:$A$69, 'Commodity Prices'!$O$5:$O$69),0)</f>
        <v>0</v>
      </c>
      <c r="F40" s="46">
        <f t="shared" si="1"/>
        <v>0</v>
      </c>
      <c r="G40" s="46">
        <f t="array" ref="G40">IF(D40&lt;&gt;0,INDEX('Ocean Freight Rates'!$A$3:$C$5,MATCH($B$3,'Ocean Freight Rates'!$A$3:$A$5),MATCH(C40,'Ocean Freight Rates'!$A$3:$C$3,)),0)</f>
        <v>0</v>
      </c>
      <c r="H40" s="46">
        <f t="shared" si="2"/>
        <v>0</v>
      </c>
      <c r="I40" s="47"/>
      <c r="J40" s="46">
        <f t="shared" si="3"/>
        <v>0</v>
      </c>
      <c r="K40" s="48">
        <f t="shared" si="4"/>
        <v>0</v>
      </c>
      <c r="L40" s="47"/>
      <c r="M40" s="17"/>
    </row>
    <row r="41" ht="12.75" hidden="1" customHeight="1">
      <c r="A41" s="42"/>
      <c r="B41" s="49"/>
      <c r="C41" s="44">
        <f>IF(B41&lt;&gt;0,LOOKUP(B41,'Commodity Prices'!$A$5:$A$69, 'Commodity Prices'!$B$5:$B$69),0)</f>
        <v>0</v>
      </c>
      <c r="D41" s="50"/>
      <c r="E41" s="46">
        <f>IF(B41&lt;&gt;0,LOOKUP(B41,'Commodity Prices'!$A$5:$A$69, 'Commodity Prices'!$O$5:$O$69),0)</f>
        <v>0</v>
      </c>
      <c r="F41" s="46">
        <f t="shared" si="1"/>
        <v>0</v>
      </c>
      <c r="G41" s="46">
        <f t="array" ref="G41">IF(D41&lt;&gt;0,INDEX('Ocean Freight Rates'!$A$3:$C$5,MATCH($B$3,'Ocean Freight Rates'!$A$3:$A$5),MATCH(C41,'Ocean Freight Rates'!$A$3:$C$3,)),0)</f>
        <v>0</v>
      </c>
      <c r="H41" s="46">
        <f t="shared" si="2"/>
        <v>0</v>
      </c>
      <c r="I41" s="47"/>
      <c r="J41" s="46">
        <f t="shared" si="3"/>
        <v>0</v>
      </c>
      <c r="K41" s="48">
        <f t="shared" si="4"/>
        <v>0</v>
      </c>
      <c r="L41" s="47"/>
      <c r="M41" s="17"/>
    </row>
    <row r="42" ht="12.75" hidden="1" customHeight="1">
      <c r="A42" s="42"/>
      <c r="B42" s="49"/>
      <c r="C42" s="44">
        <f>IF(B42&lt;&gt;0,LOOKUP(B42,'Commodity Prices'!$A$5:$A$69, 'Commodity Prices'!$B$5:$B$69),0)</f>
        <v>0</v>
      </c>
      <c r="D42" s="50"/>
      <c r="E42" s="46">
        <f>IF(B42&lt;&gt;0,LOOKUP(B42,'Commodity Prices'!$A$5:$A$69, 'Commodity Prices'!$O$5:$O$69),0)</f>
        <v>0</v>
      </c>
      <c r="F42" s="46">
        <f t="shared" si="1"/>
        <v>0</v>
      </c>
      <c r="G42" s="46">
        <f t="array" ref="G42">IF(D42&lt;&gt;0,INDEX('Ocean Freight Rates'!$A$3:$C$5,MATCH($B$3,'Ocean Freight Rates'!$A$3:$A$5),MATCH(C42,'Ocean Freight Rates'!$A$3:$C$3,)),0)</f>
        <v>0</v>
      </c>
      <c r="H42" s="46">
        <f t="shared" si="2"/>
        <v>0</v>
      </c>
      <c r="I42" s="47"/>
      <c r="J42" s="46">
        <f t="shared" si="3"/>
        <v>0</v>
      </c>
      <c r="K42" s="48">
        <f t="shared" si="4"/>
        <v>0</v>
      </c>
      <c r="L42" s="47"/>
      <c r="M42" s="17"/>
    </row>
    <row r="43" ht="12.75" hidden="1" customHeight="1">
      <c r="A43" s="42"/>
      <c r="B43" s="49"/>
      <c r="C43" s="44">
        <f>IF(B43&lt;&gt;0,LOOKUP(B43,'Commodity Prices'!$A$5:$A$69, 'Commodity Prices'!$B$5:$B$69),0)</f>
        <v>0</v>
      </c>
      <c r="D43" s="50"/>
      <c r="E43" s="46">
        <f>IF(B43&lt;&gt;0,LOOKUP(B43,'Commodity Prices'!$A$5:$A$69, 'Commodity Prices'!$O$5:$O$69),0)</f>
        <v>0</v>
      </c>
      <c r="F43" s="46">
        <f t="shared" si="1"/>
        <v>0</v>
      </c>
      <c r="G43" s="46">
        <f t="array" ref="G43">IF(D43&lt;&gt;0,INDEX('Ocean Freight Rates'!$A$3:$C$5,MATCH($B$3,'Ocean Freight Rates'!$A$3:$A$5),MATCH(C43,'Ocean Freight Rates'!$A$3:$C$3,)),0)</f>
        <v>0</v>
      </c>
      <c r="H43" s="46">
        <f t="shared" si="2"/>
        <v>0</v>
      </c>
      <c r="I43" s="47"/>
      <c r="J43" s="46">
        <f t="shared" si="3"/>
        <v>0</v>
      </c>
      <c r="K43" s="48">
        <f t="shared" si="4"/>
        <v>0</v>
      </c>
      <c r="L43" s="47"/>
      <c r="M43" s="17"/>
    </row>
    <row r="44" ht="12.75" hidden="1" customHeight="1">
      <c r="A44" s="42"/>
      <c r="B44" s="49"/>
      <c r="C44" s="44">
        <f>IF(B44&lt;&gt;0,LOOKUP(B44,'Commodity Prices'!$A$5:$A$69, 'Commodity Prices'!$B$5:$B$69),0)</f>
        <v>0</v>
      </c>
      <c r="D44" s="50"/>
      <c r="E44" s="46">
        <f>IF(B44&lt;&gt;0,LOOKUP(B44,'Commodity Prices'!$A$5:$A$69, 'Commodity Prices'!$O$5:$O$69),0)</f>
        <v>0</v>
      </c>
      <c r="F44" s="46">
        <f t="shared" si="1"/>
        <v>0</v>
      </c>
      <c r="G44" s="46">
        <f t="array" ref="G44">IF(D44&lt;&gt;0,INDEX('Ocean Freight Rates'!$A$3:$C$5,MATCH($B$3,'Ocean Freight Rates'!$A$3:$A$5),MATCH(C44,'Ocean Freight Rates'!$A$3:$C$3,)),0)</f>
        <v>0</v>
      </c>
      <c r="H44" s="46">
        <f t="shared" si="2"/>
        <v>0</v>
      </c>
      <c r="I44" s="47"/>
      <c r="J44" s="46">
        <f t="shared" si="3"/>
        <v>0</v>
      </c>
      <c r="K44" s="48">
        <f t="shared" si="4"/>
        <v>0</v>
      </c>
      <c r="L44" s="47"/>
      <c r="M44" s="17"/>
    </row>
    <row r="45" ht="12.75" hidden="1" customHeight="1">
      <c r="A45" s="42"/>
      <c r="B45" s="49"/>
      <c r="C45" s="44">
        <f>IF(B45&lt;&gt;0,LOOKUP(B45,'Commodity Prices'!$A$5:$A$69, 'Commodity Prices'!$B$5:$B$69),0)</f>
        <v>0</v>
      </c>
      <c r="D45" s="50"/>
      <c r="E45" s="46">
        <f>IF(B45&lt;&gt;0,LOOKUP(B45,'Commodity Prices'!$A$5:$A$69, 'Commodity Prices'!$O$5:$O$69),0)</f>
        <v>0</v>
      </c>
      <c r="F45" s="46">
        <f t="shared" si="1"/>
        <v>0</v>
      </c>
      <c r="G45" s="46">
        <f t="array" ref="G45">IF(D45&lt;&gt;0,INDEX('Ocean Freight Rates'!$A$3:$C$5,MATCH($B$3,'Ocean Freight Rates'!$A$3:$A$5),MATCH(C45,'Ocean Freight Rates'!$A$3:$C$3,)),0)</f>
        <v>0</v>
      </c>
      <c r="H45" s="46">
        <f t="shared" si="2"/>
        <v>0</v>
      </c>
      <c r="I45" s="47"/>
      <c r="J45" s="46">
        <f t="shared" si="3"/>
        <v>0</v>
      </c>
      <c r="K45" s="48">
        <f t="shared" si="4"/>
        <v>0</v>
      </c>
      <c r="L45" s="47"/>
      <c r="M45" s="17"/>
    </row>
    <row r="46" ht="12.75" hidden="1" customHeight="1">
      <c r="A46" s="42"/>
      <c r="B46" s="49"/>
      <c r="C46" s="44">
        <f>IF(B46&lt;&gt;0,LOOKUP(B46,'Commodity Prices'!$A$5:$A$69, 'Commodity Prices'!$B$5:$B$69),0)</f>
        <v>0</v>
      </c>
      <c r="D46" s="50"/>
      <c r="E46" s="46">
        <f>IF(B46&lt;&gt;0,LOOKUP(B46,'Commodity Prices'!$A$5:$A$69, 'Commodity Prices'!$O$5:$O$69),0)</f>
        <v>0</v>
      </c>
      <c r="F46" s="46">
        <f t="shared" si="1"/>
        <v>0</v>
      </c>
      <c r="G46" s="46">
        <f t="array" ref="G46">IF(D46&lt;&gt;0,INDEX('Ocean Freight Rates'!$A$3:$C$5,MATCH($B$3,'Ocean Freight Rates'!$A$3:$A$5),MATCH(C46,'Ocean Freight Rates'!$A$3:$C$3,)),0)</f>
        <v>0</v>
      </c>
      <c r="H46" s="46">
        <f t="shared" si="2"/>
        <v>0</v>
      </c>
      <c r="I46" s="47"/>
      <c r="J46" s="46">
        <f t="shared" si="3"/>
        <v>0</v>
      </c>
      <c r="K46" s="48">
        <f t="shared" si="4"/>
        <v>0</v>
      </c>
      <c r="L46" s="47"/>
      <c r="M46" s="17"/>
    </row>
    <row r="47" ht="12.75" hidden="1" customHeight="1">
      <c r="A47" s="42"/>
      <c r="B47" s="49"/>
      <c r="C47" s="44">
        <f>IF(B47&lt;&gt;0,LOOKUP(B47,'Commodity Prices'!$A$5:$A$69, 'Commodity Prices'!$B$5:$B$69),0)</f>
        <v>0</v>
      </c>
      <c r="D47" s="50"/>
      <c r="E47" s="46">
        <f>IF(B47&lt;&gt;0,LOOKUP(B47,'Commodity Prices'!$A$5:$A$69, 'Commodity Prices'!$O$5:$O$69),0)</f>
        <v>0</v>
      </c>
      <c r="F47" s="46">
        <f t="shared" si="1"/>
        <v>0</v>
      </c>
      <c r="G47" s="46">
        <f t="array" ref="G47">IF(D47&lt;&gt;0,INDEX('Ocean Freight Rates'!$A$3:$C$5,MATCH($B$3,'Ocean Freight Rates'!$A$3:$A$5),MATCH(C47,'Ocean Freight Rates'!$A$3:$C$3,)),0)</f>
        <v>0</v>
      </c>
      <c r="H47" s="46">
        <f t="shared" si="2"/>
        <v>0</v>
      </c>
      <c r="I47" s="47"/>
      <c r="J47" s="46">
        <f t="shared" si="3"/>
        <v>0</v>
      </c>
      <c r="K47" s="48">
        <f t="shared" si="4"/>
        <v>0</v>
      </c>
      <c r="L47" s="47"/>
      <c r="M47" s="17"/>
    </row>
    <row r="48" ht="12.75" hidden="1" customHeight="1">
      <c r="A48" s="42"/>
      <c r="B48" s="49"/>
      <c r="C48" s="44">
        <f>IF(B48&lt;&gt;0,LOOKUP(B48,'Commodity Prices'!$A$5:$A$69, 'Commodity Prices'!$B$5:$B$69),0)</f>
        <v>0</v>
      </c>
      <c r="D48" s="50"/>
      <c r="E48" s="46">
        <f>IF(B48&lt;&gt;0,LOOKUP(B48,'Commodity Prices'!$A$5:$A$69, 'Commodity Prices'!$O$5:$O$69),0)</f>
        <v>0</v>
      </c>
      <c r="F48" s="46">
        <f t="shared" si="1"/>
        <v>0</v>
      </c>
      <c r="G48" s="46">
        <f t="array" ref="G48">IF(D48&lt;&gt;0,INDEX('Ocean Freight Rates'!$A$3:$C$5,MATCH($B$3,'Ocean Freight Rates'!$A$3:$A$5),MATCH(C48,'Ocean Freight Rates'!$A$3:$C$3,)),0)</f>
        <v>0</v>
      </c>
      <c r="H48" s="46">
        <f t="shared" si="2"/>
        <v>0</v>
      </c>
      <c r="I48" s="47"/>
      <c r="J48" s="46">
        <f t="shared" si="3"/>
        <v>0</v>
      </c>
      <c r="K48" s="48">
        <f t="shared" si="4"/>
        <v>0</v>
      </c>
      <c r="L48" s="47"/>
      <c r="M48" s="17"/>
    </row>
    <row r="49" ht="12.75" hidden="1" customHeight="1">
      <c r="A49" s="42"/>
      <c r="B49" s="49"/>
      <c r="C49" s="44">
        <f>IF(B49&lt;&gt;0,LOOKUP(B49,'Commodity Prices'!$A$5:$A$69, 'Commodity Prices'!$B$5:$B$69),0)</f>
        <v>0</v>
      </c>
      <c r="D49" s="50"/>
      <c r="E49" s="46">
        <f>IF(B49&lt;&gt;0,LOOKUP(B49,'Commodity Prices'!$A$5:$A$69, 'Commodity Prices'!$O$5:$O$69),0)</f>
        <v>0</v>
      </c>
      <c r="F49" s="46">
        <f t="shared" si="1"/>
        <v>0</v>
      </c>
      <c r="G49" s="46">
        <f t="array" ref="G49">IF(D49&lt;&gt;0,INDEX('Ocean Freight Rates'!$A$3:$C$5,MATCH($B$3,'Ocean Freight Rates'!$A$3:$A$5),MATCH(C49,'Ocean Freight Rates'!$A$3:$C$3,)),0)</f>
        <v>0</v>
      </c>
      <c r="H49" s="46">
        <f t="shared" si="2"/>
        <v>0</v>
      </c>
      <c r="I49" s="47"/>
      <c r="J49" s="46">
        <f t="shared" si="3"/>
        <v>0</v>
      </c>
      <c r="K49" s="48">
        <f t="shared" si="4"/>
        <v>0</v>
      </c>
      <c r="L49" s="47"/>
      <c r="M49" s="17"/>
    </row>
    <row r="50" ht="12.75" hidden="1" customHeight="1">
      <c r="A50" s="42"/>
      <c r="B50" s="49"/>
      <c r="C50" s="44">
        <f>IF(B50&lt;&gt;0,LOOKUP(B50,'Commodity Prices'!$A$5:$A$69, 'Commodity Prices'!$B$5:$B$69),0)</f>
        <v>0</v>
      </c>
      <c r="D50" s="50"/>
      <c r="E50" s="46">
        <f>IF(B50&lt;&gt;0,LOOKUP(B50,'Commodity Prices'!$A$5:$A$69, 'Commodity Prices'!$O$5:$O$69),0)</f>
        <v>0</v>
      </c>
      <c r="F50" s="46">
        <f t="shared" si="1"/>
        <v>0</v>
      </c>
      <c r="G50" s="46">
        <f t="array" ref="G50">IF(D50&lt;&gt;0,INDEX('Ocean Freight Rates'!$A$3:$C$5,MATCH($B$3,'Ocean Freight Rates'!$A$3:$A$5),MATCH(C50,'Ocean Freight Rates'!$A$3:$C$3,)),0)</f>
        <v>0</v>
      </c>
      <c r="H50" s="46">
        <f t="shared" si="2"/>
        <v>0</v>
      </c>
      <c r="I50" s="47"/>
      <c r="J50" s="46">
        <f t="shared" si="3"/>
        <v>0</v>
      </c>
      <c r="K50" s="48">
        <f t="shared" si="4"/>
        <v>0</v>
      </c>
      <c r="L50" s="47"/>
      <c r="M50" s="17"/>
    </row>
    <row r="51" ht="12.75" hidden="1" customHeight="1">
      <c r="A51" s="42"/>
      <c r="B51" s="49"/>
      <c r="C51" s="44">
        <f>IF(B51&lt;&gt;0,LOOKUP(B51,'Commodity Prices'!$A$5:$A$69, 'Commodity Prices'!$B$5:$B$69),0)</f>
        <v>0</v>
      </c>
      <c r="D51" s="50"/>
      <c r="E51" s="46">
        <f>IF(B51&lt;&gt;0,LOOKUP(B51,'Commodity Prices'!$A$5:$A$69, 'Commodity Prices'!$O$5:$O$69),0)</f>
        <v>0</v>
      </c>
      <c r="F51" s="46">
        <f t="shared" si="1"/>
        <v>0</v>
      </c>
      <c r="G51" s="46">
        <f t="array" ref="G51">IF(D51&lt;&gt;0,INDEX('Ocean Freight Rates'!$A$3:$C$5,MATCH($B$3,'Ocean Freight Rates'!$A$3:$A$5),MATCH(C51,'Ocean Freight Rates'!$A$3:$C$3,)),0)</f>
        <v>0</v>
      </c>
      <c r="H51" s="46">
        <f t="shared" si="2"/>
        <v>0</v>
      </c>
      <c r="I51" s="47"/>
      <c r="J51" s="46">
        <f t="shared" si="3"/>
        <v>0</v>
      </c>
      <c r="K51" s="48">
        <f t="shared" si="4"/>
        <v>0</v>
      </c>
      <c r="L51" s="47"/>
      <c r="M51" s="17"/>
    </row>
    <row r="52" ht="12.75" hidden="1" customHeight="1">
      <c r="A52" s="42"/>
      <c r="B52" s="49"/>
      <c r="C52" s="44">
        <f>IF(B52&lt;&gt;0,LOOKUP(B52,'Commodity Prices'!$A$5:$A$69, 'Commodity Prices'!$B$5:$B$69),0)</f>
        <v>0</v>
      </c>
      <c r="D52" s="50"/>
      <c r="E52" s="46">
        <f>IF(B52&lt;&gt;0,LOOKUP(B52,'Commodity Prices'!$A$5:$A$69, 'Commodity Prices'!$O$5:$O$69),0)</f>
        <v>0</v>
      </c>
      <c r="F52" s="46">
        <f t="shared" si="1"/>
        <v>0</v>
      </c>
      <c r="G52" s="46">
        <f t="array" ref="G52">IF(D52&lt;&gt;0,INDEX('Ocean Freight Rates'!$A$3:$C$5,MATCH($B$3,'Ocean Freight Rates'!$A$3:$A$5),MATCH(C52,'Ocean Freight Rates'!$A$3:$C$3,)),0)</f>
        <v>0</v>
      </c>
      <c r="H52" s="46">
        <f t="shared" si="2"/>
        <v>0</v>
      </c>
      <c r="I52" s="47"/>
      <c r="J52" s="46">
        <f t="shared" si="3"/>
        <v>0</v>
      </c>
      <c r="K52" s="48">
        <f t="shared" si="4"/>
        <v>0</v>
      </c>
      <c r="L52" s="47"/>
      <c r="M52" s="17"/>
    </row>
    <row r="53" ht="12.75" hidden="1" customHeight="1">
      <c r="A53" s="42"/>
      <c r="B53" s="49"/>
      <c r="C53" s="44">
        <f>IF(B53&lt;&gt;0,LOOKUP(B53,'Commodity Prices'!$A$5:$A$69, 'Commodity Prices'!$B$5:$B$69),0)</f>
        <v>0</v>
      </c>
      <c r="D53" s="50"/>
      <c r="E53" s="46">
        <f>IF(B53&lt;&gt;0,LOOKUP(B53,'Commodity Prices'!$A$5:$A$69, 'Commodity Prices'!$O$5:$O$69),0)</f>
        <v>0</v>
      </c>
      <c r="F53" s="46">
        <f t="shared" si="1"/>
        <v>0</v>
      </c>
      <c r="G53" s="46">
        <f t="array" ref="G53">IF(D53&lt;&gt;0,INDEX('Ocean Freight Rates'!$A$3:$C$5,MATCH($B$3,'Ocean Freight Rates'!$A$3:$A$5),MATCH(C53,'Ocean Freight Rates'!$A$3:$C$3,)),0)</f>
        <v>0</v>
      </c>
      <c r="H53" s="46">
        <f t="shared" si="2"/>
        <v>0</v>
      </c>
      <c r="I53" s="47"/>
      <c r="J53" s="46">
        <f t="shared" si="3"/>
        <v>0</v>
      </c>
      <c r="K53" s="48">
        <f t="shared" si="4"/>
        <v>0</v>
      </c>
      <c r="L53" s="47"/>
      <c r="M53" s="17"/>
    </row>
    <row r="54" ht="12.75" hidden="1" customHeight="1">
      <c r="A54" s="51"/>
      <c r="B54" s="49"/>
      <c r="C54" s="44">
        <f>IF(B54&lt;&gt;0,LOOKUP(B54,'Commodity Prices'!$A$5:$A$69, 'Commodity Prices'!$B$5:$B$69),0)</f>
        <v>0</v>
      </c>
      <c r="D54" s="50"/>
      <c r="E54" s="46">
        <f>IF(B54&lt;&gt;0,LOOKUP(B54,'Commodity Prices'!$A$5:$A$69, 'Commodity Prices'!$O$5:$O$69),0)</f>
        <v>0</v>
      </c>
      <c r="F54" s="46">
        <f t="shared" si="1"/>
        <v>0</v>
      </c>
      <c r="G54" s="46">
        <f t="array" ref="G54">IF(D54&lt;&gt;0,INDEX('Ocean Freight Rates'!$A$3:$C$5,MATCH($B$3,'Ocean Freight Rates'!$A$3:$A$5),MATCH(C54,'Ocean Freight Rates'!$A$3:$C$3,)),0)</f>
        <v>0</v>
      </c>
      <c r="H54" s="46">
        <f t="shared" si="2"/>
        <v>0</v>
      </c>
      <c r="I54" s="47"/>
      <c r="J54" s="46">
        <f t="shared" si="3"/>
        <v>0</v>
      </c>
      <c r="K54" s="48">
        <f t="shared" si="4"/>
        <v>0</v>
      </c>
      <c r="L54" s="47"/>
      <c r="M54" s="17"/>
    </row>
    <row r="55" ht="12.75" customHeight="1">
      <c r="A55" s="17"/>
      <c r="B55" s="17"/>
      <c r="C55" s="17"/>
      <c r="D55" s="17"/>
      <c r="E55" s="17"/>
      <c r="F55" s="17"/>
      <c r="G55" s="17"/>
      <c r="H55" s="17"/>
      <c r="I55" s="17"/>
      <c r="J55" s="17"/>
      <c r="K55" s="17"/>
      <c r="L55" s="17"/>
      <c r="M55" s="17"/>
    </row>
    <row r="56" ht="12.75" customHeight="1">
      <c r="A56" s="52"/>
    </row>
    <row r="57" ht="12.75" customHeight="1">
      <c r="A57" s="52"/>
    </row>
    <row r="58" ht="12.75" customHeight="1">
      <c r="A58" s="52"/>
    </row>
    <row r="59" ht="12.75" customHeight="1">
      <c r="A59" s="52"/>
    </row>
    <row r="60" ht="12.75" customHeight="1">
      <c r="A60" s="52"/>
    </row>
    <row r="61" ht="12.75" customHeight="1">
      <c r="A61" s="52"/>
    </row>
    <row r="62" ht="12.75" customHeight="1">
      <c r="A62" s="52"/>
    </row>
    <row r="63" ht="12.75" customHeight="1">
      <c r="A63" s="52"/>
    </row>
    <row r="64" ht="12.75" customHeight="1">
      <c r="A64" s="52"/>
    </row>
    <row r="65" ht="12.75" customHeight="1">
      <c r="A65" s="52"/>
    </row>
    <row r="66" ht="12.75" customHeight="1">
      <c r="A66" s="52"/>
    </row>
    <row r="67" ht="12.75" customHeight="1">
      <c r="A67" s="52"/>
    </row>
    <row r="68" ht="12.75" customHeight="1">
      <c r="A68" s="52"/>
    </row>
    <row r="69" ht="12.75" customHeight="1">
      <c r="A69" s="53"/>
    </row>
    <row r="70" ht="12.75" customHeight="1">
      <c r="A70" s="53"/>
    </row>
    <row r="71" ht="12.75" customHeight="1">
      <c r="A71" s="53"/>
    </row>
    <row r="72" ht="12.75" customHeight="1">
      <c r="A72" s="53"/>
    </row>
    <row r="73" ht="12.75" customHeight="1">
      <c r="A73" s="53"/>
    </row>
    <row r="74" ht="12.75" customHeight="1">
      <c r="A74" s="53"/>
    </row>
    <row r="75" ht="12.75" customHeight="1">
      <c r="A75" s="53"/>
    </row>
    <row r="76" ht="12.75" customHeight="1">
      <c r="A76" s="53"/>
    </row>
    <row r="77" ht="12.75" customHeight="1">
      <c r="A77" s="54"/>
    </row>
    <row r="78" ht="12.75" customHeight="1">
      <c r="A78" s="54"/>
    </row>
    <row r="79" ht="12.75" customHeight="1">
      <c r="A79" s="54"/>
    </row>
    <row r="80" ht="12.75" customHeight="1">
      <c r="A80" s="54"/>
    </row>
    <row r="81" ht="12.75" customHeight="1">
      <c r="A81" s="54"/>
    </row>
    <row r="82" ht="12.75" customHeight="1">
      <c r="A82" s="54"/>
    </row>
    <row r="83" ht="12.75" customHeight="1">
      <c r="A83" s="54"/>
    </row>
    <row r="84" ht="12.75" customHeight="1">
      <c r="A84" s="54"/>
    </row>
    <row r="85" ht="12.75" customHeight="1">
      <c r="A85" s="54"/>
    </row>
    <row r="86" ht="12.75" customHeight="1">
      <c r="A86" s="54"/>
    </row>
    <row r="87" ht="12.75" customHeight="1">
      <c r="A87" s="54"/>
    </row>
    <row r="88" ht="12.75" customHeight="1">
      <c r="A88" s="54"/>
    </row>
    <row r="89" ht="12.75" customHeight="1">
      <c r="A89" s="54"/>
    </row>
    <row r="90" ht="12.75" customHeight="1">
      <c r="A90" s="54"/>
    </row>
    <row r="91" ht="12.75" customHeight="1">
      <c r="A91" s="54"/>
    </row>
    <row r="92" ht="12.75" customHeight="1">
      <c r="A92" s="54"/>
    </row>
    <row r="93" ht="12.75" customHeight="1">
      <c r="A93" s="54"/>
    </row>
    <row r="94" ht="12.75" customHeight="1">
      <c r="A94" s="54"/>
    </row>
    <row r="95" ht="12.75" customHeight="1">
      <c r="A95" s="54"/>
    </row>
    <row r="96" ht="12.75" customHeight="1">
      <c r="A96" s="54"/>
    </row>
    <row r="97" ht="12.75" customHeight="1">
      <c r="A97" s="54"/>
    </row>
    <row r="98" ht="12.75" customHeight="1">
      <c r="A98" s="54"/>
    </row>
    <row r="99" ht="12.75" customHeight="1">
      <c r="A99" s="54"/>
    </row>
    <row r="100" ht="12.75" customHeight="1">
      <c r="A100" s="54"/>
    </row>
    <row r="101" ht="12.75" customHeight="1">
      <c r="A101" s="54"/>
    </row>
    <row r="102" ht="12.75" customHeight="1">
      <c r="A102" s="54"/>
    </row>
    <row r="103" ht="12.75" customHeight="1">
      <c r="A103" s="54"/>
    </row>
    <row r="104" ht="12.75" customHeight="1">
      <c r="A104" s="54"/>
    </row>
    <row r="105" ht="12.75" customHeight="1">
      <c r="A105" s="54"/>
    </row>
    <row r="106" ht="12.75" customHeight="1">
      <c r="A106" s="54"/>
    </row>
    <row r="107" ht="12.75" customHeight="1">
      <c r="A107" s="54"/>
    </row>
    <row r="108" ht="12.75" customHeight="1">
      <c r="A108" s="54"/>
    </row>
    <row r="109" ht="12.75" customHeight="1">
      <c r="A109" s="54"/>
    </row>
    <row r="110" ht="12.75" customHeight="1">
      <c r="A110" s="54"/>
    </row>
    <row r="111" ht="12.75" customHeight="1">
      <c r="A111" s="54"/>
    </row>
    <row r="112" ht="12.75" customHeight="1">
      <c r="A112" s="54"/>
    </row>
    <row r="113" ht="12.75" customHeight="1">
      <c r="A113" s="54"/>
    </row>
    <row r="114" ht="12.75" customHeight="1">
      <c r="A114" s="54"/>
    </row>
    <row r="115" ht="12.75" customHeight="1">
      <c r="A115" s="54"/>
    </row>
    <row r="116" ht="12.75" customHeight="1">
      <c r="A116" s="54"/>
    </row>
    <row r="117" ht="12.75" customHeight="1">
      <c r="A117" s="54"/>
    </row>
    <row r="118" ht="12.75" customHeight="1">
      <c r="A118" s="54"/>
    </row>
    <row r="119" ht="12.75" customHeight="1">
      <c r="A119" s="54"/>
    </row>
    <row r="120" ht="12.75" customHeight="1">
      <c r="A120" s="54"/>
    </row>
    <row r="121" ht="12.75" customHeight="1">
      <c r="A121" s="54"/>
    </row>
    <row r="122" ht="12.75" customHeight="1">
      <c r="A122" s="54"/>
    </row>
    <row r="123" ht="12.75" customHeight="1">
      <c r="A123" s="54"/>
    </row>
    <row r="124" ht="12.75" customHeight="1">
      <c r="A124" s="54"/>
    </row>
    <row r="125" ht="12.75" customHeight="1">
      <c r="A125" s="54"/>
    </row>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c r="D168" s="54"/>
    </row>
    <row r="169" ht="12.75" customHeight="1">
      <c r="D169" s="54"/>
    </row>
    <row r="170" ht="12.75" customHeight="1">
      <c r="D170" s="54"/>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2:D2"/>
    <mergeCell ref="E2:F2"/>
    <mergeCell ref="C3:D3"/>
    <mergeCell ref="E3:F3"/>
    <mergeCell ref="A10:A54"/>
  </mergeCells>
  <dataValidations>
    <dataValidation type="list" allowBlank="1" showErrorMessage="1" sqref="B11:B54">
      <formula1>'Commodity Prices'!$A$5:$A$69</formula1>
    </dataValidation>
    <dataValidation type="list" allowBlank="1" showErrorMessage="1" sqref="B3">
      <formula1>"Haiti,Mozambique"</formula1>
    </dataValidation>
  </dataValidations>
  <printOptions horizontalCentered="1" verticalCentered="1"/>
  <pageMargins bottom="0.25" footer="0.0" header="0.0" left="0.25" right="0.2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9.29"/>
    <col customWidth="1" min="3" max="3" width="14.57"/>
    <col customWidth="1" min="4" max="4" width="15.29"/>
    <col customWidth="1" min="5" max="5" width="13.43"/>
    <col customWidth="1" min="6" max="6" width="13.71"/>
    <col customWidth="1" min="7" max="7" width="15.57"/>
    <col customWidth="1" min="8" max="8" width="15.71"/>
    <col customWidth="1" min="9" max="9" width="15.57"/>
    <col customWidth="1" min="10" max="11" width="14.71"/>
    <col customWidth="1" min="12" max="12" width="14.0"/>
    <col customWidth="1" min="13" max="13" width="4.71"/>
    <col customWidth="1" min="14" max="14" width="12.0"/>
    <col customWidth="1" min="15" max="25" width="8.71"/>
  </cols>
  <sheetData>
    <row r="1">
      <c r="A1" s="14" t="s">
        <v>50</v>
      </c>
      <c r="B1" s="15"/>
      <c r="C1" s="15"/>
      <c r="D1" s="15"/>
      <c r="E1" s="15"/>
      <c r="F1" s="15"/>
      <c r="G1" s="17"/>
      <c r="H1" s="17"/>
      <c r="I1" s="17"/>
      <c r="J1" s="17"/>
      <c r="K1" s="17"/>
      <c r="L1" s="17"/>
      <c r="M1" s="17"/>
    </row>
    <row r="2">
      <c r="A2" s="17"/>
      <c r="B2" s="18" t="s">
        <v>22</v>
      </c>
      <c r="C2" s="19" t="s">
        <v>23</v>
      </c>
      <c r="D2" s="20"/>
      <c r="E2" s="19" t="s">
        <v>24</v>
      </c>
      <c r="F2" s="20"/>
      <c r="G2" s="17"/>
      <c r="H2" s="17"/>
      <c r="I2" s="17"/>
      <c r="J2" s="17"/>
      <c r="K2" s="17"/>
      <c r="L2" s="17"/>
      <c r="M2" s="17"/>
      <c r="N2" s="21"/>
      <c r="O2" s="21"/>
      <c r="P2" s="21"/>
      <c r="Q2" s="21"/>
      <c r="R2" s="21"/>
      <c r="S2" s="21"/>
      <c r="T2" s="21"/>
      <c r="U2" s="21"/>
      <c r="V2" s="21"/>
      <c r="W2" s="21"/>
      <c r="X2" s="21"/>
      <c r="Y2" s="21"/>
    </row>
    <row r="3" ht="18.75" customHeight="1">
      <c r="A3" s="17"/>
      <c r="B3" s="22" t="s">
        <v>25</v>
      </c>
      <c r="C3" s="23"/>
      <c r="D3" s="20"/>
      <c r="E3" s="23"/>
      <c r="F3" s="20"/>
      <c r="G3" s="17"/>
      <c r="H3" s="17"/>
      <c r="I3" s="17"/>
      <c r="J3" s="17"/>
      <c r="K3" s="17"/>
      <c r="L3" s="17"/>
      <c r="M3" s="17"/>
      <c r="N3" s="24"/>
      <c r="O3" s="24"/>
      <c r="P3" s="24"/>
      <c r="Q3" s="24"/>
      <c r="R3" s="24"/>
      <c r="S3" s="24"/>
      <c r="T3" s="24"/>
      <c r="U3" s="24"/>
      <c r="V3" s="24"/>
      <c r="W3" s="24"/>
      <c r="X3" s="24"/>
      <c r="Y3" s="24"/>
    </row>
    <row r="4" ht="12.75" customHeight="1">
      <c r="A4" s="17"/>
      <c r="B4" s="17"/>
      <c r="C4" s="17"/>
      <c r="D4" s="17"/>
      <c r="E4" s="17"/>
      <c r="F4" s="17"/>
      <c r="G4" s="17"/>
      <c r="H4" s="17"/>
      <c r="I4" s="17"/>
      <c r="J4" s="17"/>
      <c r="K4" s="17"/>
      <c r="L4" s="17"/>
      <c r="M4" s="17"/>
      <c r="N4" s="24"/>
      <c r="O4" s="24"/>
      <c r="P4" s="24"/>
      <c r="Q4" s="24"/>
      <c r="R4" s="24"/>
      <c r="S4" s="24"/>
      <c r="T4" s="24"/>
      <c r="U4" s="24"/>
      <c r="V4" s="24"/>
      <c r="W4" s="24"/>
      <c r="X4" s="24"/>
      <c r="Y4" s="24"/>
    </row>
    <row r="5" ht="24.0" customHeight="1">
      <c r="A5" s="17"/>
      <c r="B5" s="25" t="s">
        <v>51</v>
      </c>
      <c r="C5" s="25"/>
      <c r="D5" s="25"/>
      <c r="E5" s="26"/>
      <c r="F5" s="26"/>
      <c r="G5" s="25"/>
      <c r="H5" s="25"/>
      <c r="I5" s="25"/>
      <c r="J5" s="25"/>
      <c r="K5" s="25"/>
      <c r="L5" s="25"/>
      <c r="M5" s="17"/>
      <c r="N5" s="24"/>
      <c r="O5" s="24"/>
      <c r="P5" s="24"/>
      <c r="Q5" s="24"/>
      <c r="R5" s="24"/>
      <c r="S5" s="24"/>
      <c r="T5" s="24"/>
      <c r="U5" s="24"/>
      <c r="V5" s="24"/>
      <c r="W5" s="24"/>
      <c r="X5" s="24"/>
      <c r="Y5" s="24"/>
    </row>
    <row r="6" ht="28.5" customHeight="1">
      <c r="A6" s="17"/>
      <c r="B6" s="27" t="s">
        <v>27</v>
      </c>
      <c r="C6" s="27" t="s">
        <v>28</v>
      </c>
      <c r="D6" s="27" t="s">
        <v>29</v>
      </c>
      <c r="E6" s="27" t="s">
        <v>52</v>
      </c>
      <c r="F6" s="27" t="s">
        <v>31</v>
      </c>
      <c r="G6" s="27" t="s">
        <v>32</v>
      </c>
      <c r="H6" s="27" t="s">
        <v>33</v>
      </c>
      <c r="I6" s="27" t="s">
        <v>34</v>
      </c>
      <c r="J6" s="27" t="s">
        <v>35</v>
      </c>
      <c r="K6" s="28" t="s">
        <v>36</v>
      </c>
      <c r="L6" s="27" t="s">
        <v>37</v>
      </c>
      <c r="M6" s="17"/>
      <c r="N6" s="24"/>
      <c r="O6" s="24"/>
      <c r="P6" s="24"/>
      <c r="Q6" s="24"/>
      <c r="R6" s="24"/>
      <c r="S6" s="24"/>
      <c r="T6" s="24"/>
      <c r="U6" s="24"/>
      <c r="V6" s="24"/>
      <c r="W6" s="24"/>
    </row>
    <row r="7" ht="28.5" customHeight="1">
      <c r="A7" s="17"/>
      <c r="B7" s="29">
        <f>SUM(D11:D54)</f>
        <v>0</v>
      </c>
      <c r="C7" s="30">
        <f>SUM(F11:F54)</f>
        <v>0</v>
      </c>
      <c r="D7" s="30">
        <f>SUM(H11:H54)</f>
        <v>0</v>
      </c>
      <c r="E7" s="30">
        <f>SUM(J11:J54)</f>
        <v>0</v>
      </c>
      <c r="F7" s="30">
        <f>SUM(L11:L54)</f>
        <v>0</v>
      </c>
      <c r="G7" s="31"/>
      <c r="H7" s="31"/>
      <c r="I7" s="31"/>
      <c r="J7" s="31"/>
      <c r="K7" s="30">
        <f>C7+D7+E7+F7+G7+H7</f>
        <v>0</v>
      </c>
      <c r="L7" s="30">
        <f>K7+I7+J7</f>
        <v>0</v>
      </c>
      <c r="M7" s="17"/>
      <c r="N7" s="24"/>
      <c r="O7" s="24"/>
      <c r="P7" s="24"/>
      <c r="Q7" s="24"/>
      <c r="R7" s="24"/>
      <c r="S7" s="24"/>
      <c r="T7" s="24"/>
      <c r="U7" s="24"/>
      <c r="V7" s="24"/>
      <c r="W7" s="24"/>
    </row>
    <row r="8">
      <c r="A8" s="17"/>
      <c r="B8" s="17"/>
      <c r="C8" s="17"/>
      <c r="D8" s="17"/>
      <c r="E8" s="17"/>
      <c r="F8" s="17"/>
      <c r="G8" s="17"/>
      <c r="H8" s="17"/>
      <c r="I8" s="17"/>
      <c r="J8" s="17"/>
      <c r="K8" s="17"/>
      <c r="L8" s="17"/>
      <c r="M8" s="17"/>
      <c r="N8" s="24"/>
      <c r="O8" s="24"/>
      <c r="P8" s="24"/>
      <c r="Q8" s="24"/>
      <c r="R8" s="24"/>
      <c r="S8" s="24"/>
      <c r="T8" s="24"/>
      <c r="U8" s="24"/>
      <c r="V8" s="24"/>
      <c r="W8" s="24"/>
      <c r="X8" s="24"/>
      <c r="Y8" s="24"/>
    </row>
    <row r="9" ht="22.5" customHeight="1">
      <c r="A9" s="17"/>
      <c r="B9" s="25" t="s">
        <v>53</v>
      </c>
      <c r="C9" s="25"/>
      <c r="D9" s="25"/>
      <c r="E9" s="25"/>
      <c r="F9" s="25"/>
      <c r="G9" s="25"/>
      <c r="H9" s="25"/>
      <c r="I9" s="25"/>
      <c r="J9" s="25"/>
      <c r="K9" s="25"/>
      <c r="L9" s="25"/>
      <c r="M9" s="17"/>
      <c r="N9" s="32"/>
      <c r="O9" s="33"/>
      <c r="P9" s="33"/>
      <c r="Q9" s="33"/>
      <c r="R9" s="33"/>
      <c r="S9" s="33"/>
      <c r="T9" s="33"/>
      <c r="U9" s="33"/>
      <c r="V9" s="33"/>
      <c r="W9" s="33"/>
      <c r="X9" s="33"/>
      <c r="Y9" s="33"/>
    </row>
    <row r="10" ht="12.75" customHeight="1">
      <c r="A10" s="34" t="s">
        <v>39</v>
      </c>
      <c r="B10" s="35" t="s">
        <v>40</v>
      </c>
      <c r="C10" s="36" t="s">
        <v>41</v>
      </c>
      <c r="D10" s="36" t="s">
        <v>42</v>
      </c>
      <c r="E10" s="36" t="s">
        <v>43</v>
      </c>
      <c r="F10" s="36" t="s">
        <v>44</v>
      </c>
      <c r="G10" s="36" t="s">
        <v>45</v>
      </c>
      <c r="H10" s="37" t="s">
        <v>46</v>
      </c>
      <c r="I10" s="38" t="s">
        <v>47</v>
      </c>
      <c r="J10" s="39" t="s">
        <v>48</v>
      </c>
      <c r="K10" s="40" t="s">
        <v>49</v>
      </c>
      <c r="L10" s="40" t="s">
        <v>31</v>
      </c>
      <c r="M10" s="17"/>
      <c r="N10" s="41"/>
      <c r="O10" s="41"/>
      <c r="P10" s="41"/>
      <c r="Q10" s="41"/>
      <c r="R10" s="41"/>
      <c r="S10" s="41"/>
      <c r="T10" s="41"/>
      <c r="U10" s="41"/>
      <c r="V10" s="41"/>
      <c r="W10" s="41"/>
    </row>
    <row r="11" ht="12.75" customHeight="1">
      <c r="A11" s="42"/>
      <c r="B11" s="43"/>
      <c r="C11" s="44">
        <f>IF(B11&lt;&gt;0,LOOKUP(B11,'Commodity Prices'!$A$5:$A$69, 'Commodity Prices'!$B$5:$B$69),0)</f>
        <v>0</v>
      </c>
      <c r="D11" s="45"/>
      <c r="E11" s="46">
        <f>IF(B11&lt;&gt;0,LOOKUP(B11,'Commodity Prices'!$A$5:$A$69, 'Commodity Prices'!$P$5:'Commodity Prices'!$P$69),0)</f>
        <v>0</v>
      </c>
      <c r="F11" s="46">
        <f t="shared" ref="F11:F54" si="1">(E11*D11)</f>
        <v>0</v>
      </c>
      <c r="G11" s="46">
        <f t="array" ref="G11">IF(D11&lt;&gt;0,INDEX('Ocean Freight Rates'!$A$3:$C$5,MATCH($B$3,'Ocean Freight Rates'!$A$3:$A$5),MATCH(C11,'Ocean Freight Rates'!$A$3:$C$3,)),0)</f>
        <v>0</v>
      </c>
      <c r="H11" s="46">
        <f t="shared" ref="H11:H54" si="2">(G11*D11)</f>
        <v>0</v>
      </c>
      <c r="I11" s="47"/>
      <c r="J11" s="46">
        <f t="shared" ref="J11:J54" si="3">I11*D11</f>
        <v>0</v>
      </c>
      <c r="K11" s="48">
        <f t="shared" ref="K11:K54" si="4">F11+H11+J11</f>
        <v>0</v>
      </c>
      <c r="L11" s="47"/>
      <c r="M11" s="17"/>
    </row>
    <row r="12" ht="12.75" customHeight="1">
      <c r="A12" s="42"/>
      <c r="B12" s="49"/>
      <c r="C12" s="44">
        <f>IF(B12&lt;&gt;0,LOOKUP(B12,'Commodity Prices'!$A$5:$A$69, 'Commodity Prices'!$B$5:$B$69),0)</f>
        <v>0</v>
      </c>
      <c r="D12" s="50"/>
      <c r="E12" s="46">
        <f>IF(B12&lt;&gt;0,LOOKUP(B12,'Commodity Prices'!$A$5:$A$69, 'Commodity Prices'!$P$5:'Commodity Prices'!$P$69),0)</f>
        <v>0</v>
      </c>
      <c r="F12" s="46">
        <f t="shared" si="1"/>
        <v>0</v>
      </c>
      <c r="G12" s="46">
        <f t="array" ref="G12">IF(D12&lt;&gt;0,INDEX('Ocean Freight Rates'!$A$3:$C$5,MATCH($B$3,'Ocean Freight Rates'!$A$3:$A$5),MATCH(C12,'Ocean Freight Rates'!$A$3:$C$3,)),0)</f>
        <v>0</v>
      </c>
      <c r="H12" s="46">
        <f t="shared" si="2"/>
        <v>0</v>
      </c>
      <c r="I12" s="47"/>
      <c r="J12" s="46">
        <f t="shared" si="3"/>
        <v>0</v>
      </c>
      <c r="K12" s="48">
        <f t="shared" si="4"/>
        <v>0</v>
      </c>
      <c r="L12" s="47"/>
      <c r="M12" s="17"/>
    </row>
    <row r="13" ht="12.75" customHeight="1">
      <c r="A13" s="42"/>
      <c r="B13" s="43"/>
      <c r="C13" s="44">
        <f>IF(B13&lt;&gt;0,LOOKUP(B13,'Commodity Prices'!$A$5:$A$69, 'Commodity Prices'!$B$5:$B$69),0)</f>
        <v>0</v>
      </c>
      <c r="D13" s="45"/>
      <c r="E13" s="46">
        <f>IF(B13&lt;&gt;0,LOOKUP(B13,'Commodity Prices'!$A$5:$A$69, 'Commodity Prices'!$P$5:'Commodity Prices'!$P$69),0)</f>
        <v>0</v>
      </c>
      <c r="F13" s="46">
        <f t="shared" si="1"/>
        <v>0</v>
      </c>
      <c r="G13" s="46">
        <f t="array" ref="G13">IF(D13&lt;&gt;0,INDEX('Ocean Freight Rates'!$A$3:$C$5,MATCH($B$3,'Ocean Freight Rates'!$A$3:$A$5),MATCH(C13,'Ocean Freight Rates'!$A$3:$C$3,)),0)</f>
        <v>0</v>
      </c>
      <c r="H13" s="46">
        <f t="shared" si="2"/>
        <v>0</v>
      </c>
      <c r="I13" s="47"/>
      <c r="J13" s="46">
        <f t="shared" si="3"/>
        <v>0</v>
      </c>
      <c r="K13" s="48">
        <f t="shared" si="4"/>
        <v>0</v>
      </c>
      <c r="L13" s="47"/>
      <c r="M13" s="17"/>
    </row>
    <row r="14" ht="12.75" customHeight="1">
      <c r="A14" s="42"/>
      <c r="B14" s="49"/>
      <c r="C14" s="44">
        <f>IF(B14&lt;&gt;0,LOOKUP(B14,'Commodity Prices'!$A$5:$A$69, 'Commodity Prices'!$B$5:$B$69),0)</f>
        <v>0</v>
      </c>
      <c r="D14" s="50"/>
      <c r="E14" s="46">
        <f>IF(B14&lt;&gt;0,LOOKUP(B14,'Commodity Prices'!$A$5:$A$69, 'Commodity Prices'!$P$5:'Commodity Prices'!$P$69),0)</f>
        <v>0</v>
      </c>
      <c r="F14" s="46">
        <f t="shared" si="1"/>
        <v>0</v>
      </c>
      <c r="G14" s="46">
        <f t="array" ref="G14">IF(D14&lt;&gt;0,INDEX('Ocean Freight Rates'!$A$3:$C$5,MATCH($B$3,'Ocean Freight Rates'!$A$3:$A$5),MATCH(C14,'Ocean Freight Rates'!$A$3:$C$3,)),0)</f>
        <v>0</v>
      </c>
      <c r="H14" s="46">
        <f t="shared" si="2"/>
        <v>0</v>
      </c>
      <c r="I14" s="47"/>
      <c r="J14" s="46">
        <f t="shared" si="3"/>
        <v>0</v>
      </c>
      <c r="K14" s="48">
        <f t="shared" si="4"/>
        <v>0</v>
      </c>
      <c r="L14" s="47"/>
      <c r="M14" s="17"/>
    </row>
    <row r="15" ht="12.75" customHeight="1">
      <c r="A15" s="42"/>
      <c r="B15" s="49"/>
      <c r="C15" s="44">
        <f>IF(B15&lt;&gt;0,LOOKUP(B15,'Commodity Prices'!$A$5:$A$69, 'Commodity Prices'!$B$5:$B$69),0)</f>
        <v>0</v>
      </c>
      <c r="D15" s="50"/>
      <c r="E15" s="46">
        <f>IF(B15&lt;&gt;0,LOOKUP(B15,'Commodity Prices'!$A$5:$A$69, 'Commodity Prices'!$P$5:'Commodity Prices'!$P$69),0)</f>
        <v>0</v>
      </c>
      <c r="F15" s="46">
        <f t="shared" si="1"/>
        <v>0</v>
      </c>
      <c r="G15" s="46">
        <f t="array" ref="G15">IF(D15&lt;&gt;0,INDEX('Ocean Freight Rates'!$A$3:$C$5,MATCH($B$3,'Ocean Freight Rates'!$A$3:$A$5),MATCH(C15,'Ocean Freight Rates'!$A$3:$C$3,)),0)</f>
        <v>0</v>
      </c>
      <c r="H15" s="46">
        <f t="shared" si="2"/>
        <v>0</v>
      </c>
      <c r="I15" s="47"/>
      <c r="J15" s="46">
        <f t="shared" si="3"/>
        <v>0</v>
      </c>
      <c r="K15" s="48">
        <f t="shared" si="4"/>
        <v>0</v>
      </c>
      <c r="L15" s="47"/>
      <c r="M15" s="17"/>
    </row>
    <row r="16" ht="12.75" customHeight="1">
      <c r="A16" s="42"/>
      <c r="B16" s="49"/>
      <c r="C16" s="44">
        <f>IF(B16&lt;&gt;0,LOOKUP(B16,'Commodity Prices'!$A$5:$A$69, 'Commodity Prices'!$B$5:$B$69),0)</f>
        <v>0</v>
      </c>
      <c r="D16" s="50"/>
      <c r="E16" s="46">
        <f>IF(B16&lt;&gt;0,LOOKUP(B16,'Commodity Prices'!$A$5:$A$69, 'Commodity Prices'!$P$5:'Commodity Prices'!$P$69),0)</f>
        <v>0</v>
      </c>
      <c r="F16" s="46">
        <f t="shared" si="1"/>
        <v>0</v>
      </c>
      <c r="G16" s="46">
        <f t="array" ref="G16">IF(D16&lt;&gt;0,INDEX('Ocean Freight Rates'!$A$3:$C$5,MATCH($B$3,'Ocean Freight Rates'!$A$3:$A$5),MATCH(C16,'Ocean Freight Rates'!$A$3:$C$3,)),0)</f>
        <v>0</v>
      </c>
      <c r="H16" s="46">
        <f t="shared" si="2"/>
        <v>0</v>
      </c>
      <c r="I16" s="47"/>
      <c r="J16" s="46">
        <f t="shared" si="3"/>
        <v>0</v>
      </c>
      <c r="K16" s="48">
        <f t="shared" si="4"/>
        <v>0</v>
      </c>
      <c r="L16" s="47"/>
      <c r="M16" s="17"/>
    </row>
    <row r="17" ht="12.75" customHeight="1">
      <c r="A17" s="42"/>
      <c r="B17" s="43"/>
      <c r="C17" s="44">
        <f>IF(B17&lt;&gt;0,LOOKUP(B17,'Commodity Prices'!$A$5:$A$69, 'Commodity Prices'!$B$5:$B$69),0)</f>
        <v>0</v>
      </c>
      <c r="D17" s="45"/>
      <c r="E17" s="46">
        <f>IF(B17&lt;&gt;0,LOOKUP(B17,'Commodity Prices'!$A$5:$A$69, 'Commodity Prices'!$P$5:'Commodity Prices'!$P$69),0)</f>
        <v>0</v>
      </c>
      <c r="F17" s="46">
        <f t="shared" si="1"/>
        <v>0</v>
      </c>
      <c r="G17" s="46">
        <f t="array" ref="G17">IF(D17&lt;&gt;0,INDEX('Ocean Freight Rates'!$A$3:$C$5,MATCH($B$3,'Ocean Freight Rates'!$A$3:$A$5),MATCH(C17,'Ocean Freight Rates'!$A$3:$C$3,)),0)</f>
        <v>0</v>
      </c>
      <c r="H17" s="46">
        <f t="shared" si="2"/>
        <v>0</v>
      </c>
      <c r="I17" s="47"/>
      <c r="J17" s="46">
        <f t="shared" si="3"/>
        <v>0</v>
      </c>
      <c r="K17" s="48">
        <f t="shared" si="4"/>
        <v>0</v>
      </c>
      <c r="L17" s="47"/>
      <c r="M17" s="17"/>
    </row>
    <row r="18" ht="12.75" customHeight="1">
      <c r="A18" s="42"/>
      <c r="B18" s="49"/>
      <c r="C18" s="44">
        <f>IF(B18&lt;&gt;0,LOOKUP(B18,'Commodity Prices'!$A$5:$A$69, 'Commodity Prices'!$B$5:$B$69),0)</f>
        <v>0</v>
      </c>
      <c r="D18" s="50"/>
      <c r="E18" s="46">
        <f>IF(B18&lt;&gt;0,LOOKUP(B18,'Commodity Prices'!$A$5:$A$69, 'Commodity Prices'!$P$5:'Commodity Prices'!$P$69),0)</f>
        <v>0</v>
      </c>
      <c r="F18" s="46">
        <f t="shared" si="1"/>
        <v>0</v>
      </c>
      <c r="G18" s="46">
        <f t="array" ref="G18">IF(D18&lt;&gt;0,INDEX('Ocean Freight Rates'!$A$3:$C$5,MATCH($B$3,'Ocean Freight Rates'!$A$3:$A$5),MATCH(C18,'Ocean Freight Rates'!$A$3:$C$3,)),0)</f>
        <v>0</v>
      </c>
      <c r="H18" s="46">
        <f t="shared" si="2"/>
        <v>0</v>
      </c>
      <c r="I18" s="47"/>
      <c r="J18" s="46">
        <f t="shared" si="3"/>
        <v>0</v>
      </c>
      <c r="K18" s="48">
        <f t="shared" si="4"/>
        <v>0</v>
      </c>
      <c r="L18" s="47"/>
      <c r="M18" s="17"/>
    </row>
    <row r="19" ht="12.75" customHeight="1">
      <c r="A19" s="42"/>
      <c r="B19" s="49"/>
      <c r="C19" s="44">
        <f>IF(B19&lt;&gt;0,LOOKUP(B19,'Commodity Prices'!$A$5:$A$69, 'Commodity Prices'!$B$5:$B$69),0)</f>
        <v>0</v>
      </c>
      <c r="D19" s="50"/>
      <c r="E19" s="46">
        <f>IF(B19&lt;&gt;0,LOOKUP(B19,'Commodity Prices'!$A$5:$A$69, 'Commodity Prices'!$P$5:'Commodity Prices'!$P$69),0)</f>
        <v>0</v>
      </c>
      <c r="F19" s="46">
        <f t="shared" si="1"/>
        <v>0</v>
      </c>
      <c r="G19" s="46">
        <f t="array" ref="G19">IF(D19&lt;&gt;0,INDEX('Ocean Freight Rates'!$A$3:$C$5,MATCH($B$3,'Ocean Freight Rates'!$A$3:$A$5),MATCH(C19,'Ocean Freight Rates'!$A$3:$C$3,)),0)</f>
        <v>0</v>
      </c>
      <c r="H19" s="46">
        <f t="shared" si="2"/>
        <v>0</v>
      </c>
      <c r="I19" s="47"/>
      <c r="J19" s="46">
        <f t="shared" si="3"/>
        <v>0</v>
      </c>
      <c r="K19" s="48">
        <f t="shared" si="4"/>
        <v>0</v>
      </c>
      <c r="L19" s="47"/>
      <c r="M19" s="17"/>
    </row>
    <row r="20" ht="12.75" customHeight="1">
      <c r="A20" s="42"/>
      <c r="B20" s="49"/>
      <c r="C20" s="44">
        <f>IF(B20&lt;&gt;0,LOOKUP(B20,'Commodity Prices'!$A$5:$A$69, 'Commodity Prices'!$B$5:$B$69),0)</f>
        <v>0</v>
      </c>
      <c r="D20" s="50"/>
      <c r="E20" s="46">
        <f>IF(B20&lt;&gt;0,LOOKUP(B20,'Commodity Prices'!$A$5:$A$69, 'Commodity Prices'!$P$5:'Commodity Prices'!$P$69),0)</f>
        <v>0</v>
      </c>
      <c r="F20" s="46">
        <f t="shared" si="1"/>
        <v>0</v>
      </c>
      <c r="G20" s="46">
        <f t="array" ref="G20">IF(D20&lt;&gt;0,INDEX('Ocean Freight Rates'!$A$3:$C$5,MATCH($B$3,'Ocean Freight Rates'!$A$3:$A$5),MATCH(C20,'Ocean Freight Rates'!$A$3:$C$3,)),0)</f>
        <v>0</v>
      </c>
      <c r="H20" s="46">
        <f t="shared" si="2"/>
        <v>0</v>
      </c>
      <c r="I20" s="47"/>
      <c r="J20" s="46">
        <f t="shared" si="3"/>
        <v>0</v>
      </c>
      <c r="K20" s="48">
        <f t="shared" si="4"/>
        <v>0</v>
      </c>
      <c r="L20" s="47"/>
      <c r="M20" s="17"/>
    </row>
    <row r="21" ht="12.75" customHeight="1">
      <c r="A21" s="42"/>
      <c r="B21" s="49"/>
      <c r="C21" s="44">
        <f>IF(B21&lt;&gt;0,LOOKUP(B21,'Commodity Prices'!$A$5:$A$69, 'Commodity Prices'!$B$5:$B$69),0)</f>
        <v>0</v>
      </c>
      <c r="D21" s="50"/>
      <c r="E21" s="46">
        <f>IF(B21&lt;&gt;0,LOOKUP(B21,'Commodity Prices'!$A$5:$A$69, 'Commodity Prices'!$P$5:'Commodity Prices'!$P$69),0)</f>
        <v>0</v>
      </c>
      <c r="F21" s="46">
        <f t="shared" si="1"/>
        <v>0</v>
      </c>
      <c r="G21" s="46">
        <f t="array" ref="G21">IF(D21&lt;&gt;0,INDEX('Ocean Freight Rates'!$A$3:$C$5,MATCH($B$3,'Ocean Freight Rates'!$A$3:$A$5),MATCH(C21,'Ocean Freight Rates'!$A$3:$C$3,)),0)</f>
        <v>0</v>
      </c>
      <c r="H21" s="46">
        <f t="shared" si="2"/>
        <v>0</v>
      </c>
      <c r="I21" s="47"/>
      <c r="J21" s="46">
        <f t="shared" si="3"/>
        <v>0</v>
      </c>
      <c r="K21" s="48">
        <f t="shared" si="4"/>
        <v>0</v>
      </c>
      <c r="L21" s="47"/>
      <c r="M21" s="17"/>
    </row>
    <row r="22" ht="12.75" customHeight="1">
      <c r="A22" s="42"/>
      <c r="B22" s="49"/>
      <c r="C22" s="44">
        <f>IF(B22&lt;&gt;0,LOOKUP(B22,'Commodity Prices'!$A$5:$A$69, 'Commodity Prices'!$B$5:$B$69),0)</f>
        <v>0</v>
      </c>
      <c r="D22" s="50"/>
      <c r="E22" s="46">
        <f>IF(B22&lt;&gt;0,LOOKUP(B22,'Commodity Prices'!$A$5:$A$69, 'Commodity Prices'!$P$5:'Commodity Prices'!$P$69),0)</f>
        <v>0</v>
      </c>
      <c r="F22" s="46">
        <f t="shared" si="1"/>
        <v>0</v>
      </c>
      <c r="G22" s="46">
        <f t="array" ref="G22">IF(D22&lt;&gt;0,INDEX('Ocean Freight Rates'!$A$3:$C$5,MATCH($B$3,'Ocean Freight Rates'!$A$3:$A$5),MATCH(C22,'Ocean Freight Rates'!$A$3:$C$3,)),0)</f>
        <v>0</v>
      </c>
      <c r="H22" s="46">
        <f t="shared" si="2"/>
        <v>0</v>
      </c>
      <c r="I22" s="47"/>
      <c r="J22" s="46">
        <f t="shared" si="3"/>
        <v>0</v>
      </c>
      <c r="K22" s="48">
        <f t="shared" si="4"/>
        <v>0</v>
      </c>
      <c r="L22" s="47"/>
      <c r="M22" s="17"/>
    </row>
    <row r="23" ht="12.75" customHeight="1">
      <c r="A23" s="42"/>
      <c r="B23" s="49"/>
      <c r="C23" s="44">
        <f>IF(B23&lt;&gt;0,LOOKUP(B23,'Commodity Prices'!$A$5:$A$69, 'Commodity Prices'!$B$5:$B$69),0)</f>
        <v>0</v>
      </c>
      <c r="D23" s="50"/>
      <c r="E23" s="46">
        <f>IF(B23&lt;&gt;0,LOOKUP(B23,'Commodity Prices'!$A$5:$A$69, 'Commodity Prices'!$P$5:'Commodity Prices'!$P$69),0)</f>
        <v>0</v>
      </c>
      <c r="F23" s="46">
        <f t="shared" si="1"/>
        <v>0</v>
      </c>
      <c r="G23" s="46">
        <f t="array" ref="G23">IF(D23&lt;&gt;0,INDEX('Ocean Freight Rates'!$A$3:$C$5,MATCH($B$3,'Ocean Freight Rates'!$A$3:$A$5),MATCH(C23,'Ocean Freight Rates'!$A$3:$C$3,)),0)</f>
        <v>0</v>
      </c>
      <c r="H23" s="46">
        <f t="shared" si="2"/>
        <v>0</v>
      </c>
      <c r="I23" s="47"/>
      <c r="J23" s="46">
        <f t="shared" si="3"/>
        <v>0</v>
      </c>
      <c r="K23" s="48">
        <f t="shared" si="4"/>
        <v>0</v>
      </c>
      <c r="L23" s="47"/>
      <c r="M23" s="17"/>
    </row>
    <row r="24" ht="12.75" customHeight="1">
      <c r="A24" s="42"/>
      <c r="B24" s="49"/>
      <c r="C24" s="44">
        <f>IF(B24&lt;&gt;0,LOOKUP(B24,'Commodity Prices'!$A$5:$A$69, 'Commodity Prices'!$B$5:$B$69),0)</f>
        <v>0</v>
      </c>
      <c r="D24" s="50"/>
      <c r="E24" s="46">
        <f>IF(B24&lt;&gt;0,LOOKUP(B24,'Commodity Prices'!$A$5:$A$69, 'Commodity Prices'!$P$5:'Commodity Prices'!$P$69),0)</f>
        <v>0</v>
      </c>
      <c r="F24" s="46">
        <f t="shared" si="1"/>
        <v>0</v>
      </c>
      <c r="G24" s="46">
        <f t="array" ref="G24">IF(D24&lt;&gt;0,INDEX('Ocean Freight Rates'!$A$3:$C$5,MATCH($B$3,'Ocean Freight Rates'!$A$3:$A$5),MATCH(C24,'Ocean Freight Rates'!$A$3:$C$3,)),0)</f>
        <v>0</v>
      </c>
      <c r="H24" s="46">
        <f t="shared" si="2"/>
        <v>0</v>
      </c>
      <c r="I24" s="47"/>
      <c r="J24" s="46">
        <f t="shared" si="3"/>
        <v>0</v>
      </c>
      <c r="K24" s="48">
        <f t="shared" si="4"/>
        <v>0</v>
      </c>
      <c r="L24" s="47"/>
      <c r="M24" s="17"/>
    </row>
    <row r="25" ht="12.75" customHeight="1">
      <c r="A25" s="42"/>
      <c r="B25" s="49"/>
      <c r="C25" s="44">
        <f>IF(B25&lt;&gt;0,LOOKUP(B25,'Commodity Prices'!$A$5:$A$69, 'Commodity Prices'!$B$5:$B$69),0)</f>
        <v>0</v>
      </c>
      <c r="D25" s="50"/>
      <c r="E25" s="46">
        <f>IF(B25&lt;&gt;0,LOOKUP(B25,'Commodity Prices'!$A$5:$A$69, 'Commodity Prices'!$P$5:'Commodity Prices'!$P$69),0)</f>
        <v>0</v>
      </c>
      <c r="F25" s="46">
        <f t="shared" si="1"/>
        <v>0</v>
      </c>
      <c r="G25" s="46">
        <f t="array" ref="G25">IF(D25&lt;&gt;0,INDEX('Ocean Freight Rates'!$A$3:$C$5,MATCH($B$3,'Ocean Freight Rates'!$A$3:$A$5),MATCH(C25,'Ocean Freight Rates'!$A$3:$C$3,)),0)</f>
        <v>0</v>
      </c>
      <c r="H25" s="46">
        <f t="shared" si="2"/>
        <v>0</v>
      </c>
      <c r="I25" s="47"/>
      <c r="J25" s="46">
        <f t="shared" si="3"/>
        <v>0</v>
      </c>
      <c r="K25" s="48">
        <f t="shared" si="4"/>
        <v>0</v>
      </c>
      <c r="L25" s="47"/>
      <c r="M25" s="17"/>
    </row>
    <row r="26" ht="12.75" customHeight="1">
      <c r="A26" s="42"/>
      <c r="B26" s="49"/>
      <c r="C26" s="44">
        <f>IF(B26&lt;&gt;0,LOOKUP(B26,'Commodity Prices'!$A$5:$A$69, 'Commodity Prices'!$B$5:$B$69),0)</f>
        <v>0</v>
      </c>
      <c r="D26" s="50"/>
      <c r="E26" s="46">
        <f>IF(B26&lt;&gt;0,LOOKUP(B26,'Commodity Prices'!$A$5:$A$69, 'Commodity Prices'!$P$5:'Commodity Prices'!$P$69),0)</f>
        <v>0</v>
      </c>
      <c r="F26" s="46">
        <f t="shared" si="1"/>
        <v>0</v>
      </c>
      <c r="G26" s="46">
        <f t="array" ref="G26">IF(D26&lt;&gt;0,INDEX('Ocean Freight Rates'!$A$3:$C$5,MATCH($B$3,'Ocean Freight Rates'!$A$3:$A$5),MATCH(C26,'Ocean Freight Rates'!$A$3:$C$3,)),0)</f>
        <v>0</v>
      </c>
      <c r="H26" s="46">
        <f t="shared" si="2"/>
        <v>0</v>
      </c>
      <c r="I26" s="47"/>
      <c r="J26" s="46">
        <f t="shared" si="3"/>
        <v>0</v>
      </c>
      <c r="K26" s="48">
        <f t="shared" si="4"/>
        <v>0</v>
      </c>
      <c r="L26" s="47"/>
      <c r="M26" s="17"/>
    </row>
    <row r="27" ht="12.75" customHeight="1">
      <c r="A27" s="42"/>
      <c r="B27" s="49"/>
      <c r="C27" s="44">
        <f>IF(B27&lt;&gt;0,LOOKUP(B27,'Commodity Prices'!$A$5:$A$69, 'Commodity Prices'!$B$5:$B$69),0)</f>
        <v>0</v>
      </c>
      <c r="D27" s="50"/>
      <c r="E27" s="46">
        <f>IF(B27&lt;&gt;0,LOOKUP(B27,'Commodity Prices'!$A$5:$A$69, 'Commodity Prices'!$P$5:'Commodity Prices'!$P$69),0)</f>
        <v>0</v>
      </c>
      <c r="F27" s="46">
        <f t="shared" si="1"/>
        <v>0</v>
      </c>
      <c r="G27" s="46">
        <f t="array" ref="G27">IF(D27&lt;&gt;0,INDEX('Ocean Freight Rates'!$A$3:$C$5,MATCH($B$3,'Ocean Freight Rates'!$A$3:$A$5),MATCH(C27,'Ocean Freight Rates'!$A$3:$C$3,)),0)</f>
        <v>0</v>
      </c>
      <c r="H27" s="46">
        <f t="shared" si="2"/>
        <v>0</v>
      </c>
      <c r="I27" s="47"/>
      <c r="J27" s="46">
        <f t="shared" si="3"/>
        <v>0</v>
      </c>
      <c r="K27" s="48">
        <f t="shared" si="4"/>
        <v>0</v>
      </c>
      <c r="L27" s="47"/>
      <c r="M27" s="17"/>
    </row>
    <row r="28" ht="12.75" customHeight="1">
      <c r="A28" s="42"/>
      <c r="B28" s="49"/>
      <c r="C28" s="44">
        <f>IF(B28&lt;&gt;0,LOOKUP(B28,'Commodity Prices'!$A$5:$A$69, 'Commodity Prices'!$B$5:$B$69),0)</f>
        <v>0</v>
      </c>
      <c r="D28" s="50"/>
      <c r="E28" s="46">
        <f>IF(B28&lt;&gt;0,LOOKUP(B28,'Commodity Prices'!$A$5:$A$69, 'Commodity Prices'!$P$5:'Commodity Prices'!$P$69),0)</f>
        <v>0</v>
      </c>
      <c r="F28" s="46">
        <f t="shared" si="1"/>
        <v>0</v>
      </c>
      <c r="G28" s="46">
        <f t="array" ref="G28">IF(D28&lt;&gt;0,INDEX('Ocean Freight Rates'!$A$3:$C$5,MATCH($B$3,'Ocean Freight Rates'!$A$3:$A$5),MATCH(C28,'Ocean Freight Rates'!$A$3:$C$3,)),0)</f>
        <v>0</v>
      </c>
      <c r="H28" s="46">
        <f t="shared" si="2"/>
        <v>0</v>
      </c>
      <c r="I28" s="47"/>
      <c r="J28" s="46">
        <f t="shared" si="3"/>
        <v>0</v>
      </c>
      <c r="K28" s="48">
        <f t="shared" si="4"/>
        <v>0</v>
      </c>
      <c r="L28" s="47"/>
      <c r="M28" s="17"/>
    </row>
    <row r="29" ht="12.75" customHeight="1">
      <c r="A29" s="42"/>
      <c r="B29" s="49"/>
      <c r="C29" s="44">
        <f>IF(B29&lt;&gt;0,LOOKUP(B29,'Commodity Prices'!$A$5:$A$69, 'Commodity Prices'!$B$5:$B$69),0)</f>
        <v>0</v>
      </c>
      <c r="D29" s="50"/>
      <c r="E29" s="46">
        <f>IF(B29&lt;&gt;0,LOOKUP(B29,'Commodity Prices'!$A$5:$A$69, 'Commodity Prices'!$P$5:'Commodity Prices'!$P$69),0)</f>
        <v>0</v>
      </c>
      <c r="F29" s="46">
        <f t="shared" si="1"/>
        <v>0</v>
      </c>
      <c r="G29" s="46">
        <f t="array" ref="G29">IF(D29&lt;&gt;0,INDEX('Ocean Freight Rates'!$A$3:$C$5,MATCH($B$3,'Ocean Freight Rates'!$A$3:$A$5),MATCH(C29,'Ocean Freight Rates'!$A$3:$C$3,)),0)</f>
        <v>0</v>
      </c>
      <c r="H29" s="46">
        <f t="shared" si="2"/>
        <v>0</v>
      </c>
      <c r="I29" s="47"/>
      <c r="J29" s="46">
        <f t="shared" si="3"/>
        <v>0</v>
      </c>
      <c r="K29" s="48">
        <f t="shared" si="4"/>
        <v>0</v>
      </c>
      <c r="L29" s="47"/>
      <c r="M29" s="17"/>
    </row>
    <row r="30" ht="12.75" customHeight="1">
      <c r="A30" s="42"/>
      <c r="B30" s="43"/>
      <c r="C30" s="44">
        <f>IF(B30&lt;&gt;0,LOOKUP(B30,'Commodity Prices'!$A$5:$A$69, 'Commodity Prices'!$B$5:$B$69),0)</f>
        <v>0</v>
      </c>
      <c r="D30" s="45"/>
      <c r="E30" s="46">
        <f>IF(B30&lt;&gt;0,LOOKUP(B30,'Commodity Prices'!$A$5:$A$69, 'Commodity Prices'!$P$5:'Commodity Prices'!$P$69),0)</f>
        <v>0</v>
      </c>
      <c r="F30" s="46">
        <f t="shared" si="1"/>
        <v>0</v>
      </c>
      <c r="G30" s="46">
        <f t="array" ref="G30">IF(D30&lt;&gt;0,INDEX('Ocean Freight Rates'!$A$3:$C$5,MATCH($B$3,'Ocean Freight Rates'!$A$3:$A$5),MATCH(C30,'Ocean Freight Rates'!$A$3:$C$3,)),0)</f>
        <v>0</v>
      </c>
      <c r="H30" s="46">
        <f t="shared" si="2"/>
        <v>0</v>
      </c>
      <c r="I30" s="47"/>
      <c r="J30" s="46">
        <f t="shared" si="3"/>
        <v>0</v>
      </c>
      <c r="K30" s="48">
        <f t="shared" si="4"/>
        <v>0</v>
      </c>
      <c r="L30" s="47"/>
      <c r="M30" s="17"/>
    </row>
    <row r="31" ht="12.75" hidden="1" customHeight="1">
      <c r="A31" s="42"/>
      <c r="B31" s="49"/>
      <c r="C31" s="44">
        <f>IF(B31&lt;&gt;0,LOOKUP(B31,'Commodity Prices'!$A$5:$A$69, 'Commodity Prices'!$B$5:$B$69),0)</f>
        <v>0</v>
      </c>
      <c r="D31" s="50"/>
      <c r="E31" s="46">
        <f>IF(B31&lt;&gt;0,LOOKUP(B31,'Commodity Prices'!$A$5:$A$69, 'Commodity Prices'!$O$5:$O$69),0)</f>
        <v>0</v>
      </c>
      <c r="F31" s="46">
        <f t="shared" si="1"/>
        <v>0</v>
      </c>
      <c r="G31" s="46">
        <f t="array" ref="G31">IF(D31&lt;&gt;0,INDEX('Ocean Freight Rates'!$A$3:$C$5,MATCH($B$3,'Ocean Freight Rates'!$A$3:$A$5),MATCH(C31,'Ocean Freight Rates'!$A$3:$C$3,)),0)</f>
        <v>0</v>
      </c>
      <c r="H31" s="46">
        <f t="shared" si="2"/>
        <v>0</v>
      </c>
      <c r="I31" s="47"/>
      <c r="J31" s="46">
        <f t="shared" si="3"/>
        <v>0</v>
      </c>
      <c r="K31" s="48">
        <f t="shared" si="4"/>
        <v>0</v>
      </c>
      <c r="L31" s="47"/>
      <c r="M31" s="17"/>
    </row>
    <row r="32" ht="12.75" hidden="1" customHeight="1">
      <c r="A32" s="42"/>
      <c r="B32" s="49"/>
      <c r="C32" s="44">
        <f>IF(B32&lt;&gt;0,LOOKUP(B32,'Commodity Prices'!$A$5:$A$69, 'Commodity Prices'!$B$5:$B$69),0)</f>
        <v>0</v>
      </c>
      <c r="D32" s="50"/>
      <c r="E32" s="46">
        <f>IF(B32&lt;&gt;0,LOOKUP(B32,'Commodity Prices'!$A$5:$A$69, 'Commodity Prices'!$O$5:$O$69),0)</f>
        <v>0</v>
      </c>
      <c r="F32" s="46">
        <f t="shared" si="1"/>
        <v>0</v>
      </c>
      <c r="G32" s="46">
        <f t="array" ref="G32">IF(D32&lt;&gt;0,INDEX('Ocean Freight Rates'!$A$3:$C$5,MATCH($B$3,'Ocean Freight Rates'!$A$3:$A$5),MATCH(C32,'Ocean Freight Rates'!$A$3:$C$3,)),0)</f>
        <v>0</v>
      </c>
      <c r="H32" s="46">
        <f t="shared" si="2"/>
        <v>0</v>
      </c>
      <c r="I32" s="47"/>
      <c r="J32" s="46">
        <f t="shared" si="3"/>
        <v>0</v>
      </c>
      <c r="K32" s="48">
        <f t="shared" si="4"/>
        <v>0</v>
      </c>
      <c r="L32" s="47"/>
      <c r="M32" s="17"/>
    </row>
    <row r="33" ht="12.75" hidden="1" customHeight="1">
      <c r="A33" s="42"/>
      <c r="B33" s="49"/>
      <c r="C33" s="44">
        <f>IF(B33&lt;&gt;0,LOOKUP(B33,'Commodity Prices'!$A$5:$A$69, 'Commodity Prices'!$B$5:$B$69),0)</f>
        <v>0</v>
      </c>
      <c r="D33" s="50"/>
      <c r="E33" s="46">
        <f>IF(B33&lt;&gt;0,LOOKUP(B33,'Commodity Prices'!$A$5:$A$69, 'Commodity Prices'!$O$5:$O$69),0)</f>
        <v>0</v>
      </c>
      <c r="F33" s="46">
        <f t="shared" si="1"/>
        <v>0</v>
      </c>
      <c r="G33" s="46">
        <f t="array" ref="G33">IF(D33&lt;&gt;0,INDEX('Ocean Freight Rates'!$A$3:$C$5,MATCH($B$3,'Ocean Freight Rates'!$A$3:$A$5),MATCH(C33,'Ocean Freight Rates'!$A$3:$C$3,)),0)</f>
        <v>0</v>
      </c>
      <c r="H33" s="46">
        <f t="shared" si="2"/>
        <v>0</v>
      </c>
      <c r="I33" s="47"/>
      <c r="J33" s="46">
        <f t="shared" si="3"/>
        <v>0</v>
      </c>
      <c r="K33" s="48">
        <f t="shared" si="4"/>
        <v>0</v>
      </c>
      <c r="L33" s="47"/>
      <c r="M33" s="17"/>
    </row>
    <row r="34" ht="12.75" hidden="1" customHeight="1">
      <c r="A34" s="42"/>
      <c r="B34" s="49"/>
      <c r="C34" s="44">
        <f>IF(B34&lt;&gt;0,LOOKUP(B34,'Commodity Prices'!$A$5:$A$69, 'Commodity Prices'!$B$5:$B$69),0)</f>
        <v>0</v>
      </c>
      <c r="D34" s="50"/>
      <c r="E34" s="46">
        <f>IF(B34&lt;&gt;0,LOOKUP(B34,'Commodity Prices'!$A$5:$A$69, 'Commodity Prices'!$O$5:$O$69),0)</f>
        <v>0</v>
      </c>
      <c r="F34" s="46">
        <f t="shared" si="1"/>
        <v>0</v>
      </c>
      <c r="G34" s="46">
        <f t="array" ref="G34">IF(D34&lt;&gt;0,INDEX('Ocean Freight Rates'!$A$3:$C$5,MATCH($B$3,'Ocean Freight Rates'!$A$3:$A$5),MATCH(C34,'Ocean Freight Rates'!$A$3:$C$3,)),0)</f>
        <v>0</v>
      </c>
      <c r="H34" s="46">
        <f t="shared" si="2"/>
        <v>0</v>
      </c>
      <c r="I34" s="47"/>
      <c r="J34" s="46">
        <f t="shared" si="3"/>
        <v>0</v>
      </c>
      <c r="K34" s="48">
        <f t="shared" si="4"/>
        <v>0</v>
      </c>
      <c r="L34" s="47"/>
      <c r="M34" s="17"/>
    </row>
    <row r="35" ht="12.75" hidden="1" customHeight="1">
      <c r="A35" s="42"/>
      <c r="B35" s="49"/>
      <c r="C35" s="44">
        <f>IF(B35&lt;&gt;0,LOOKUP(B35,'Commodity Prices'!$A$5:$A$69, 'Commodity Prices'!$B$5:$B$69),0)</f>
        <v>0</v>
      </c>
      <c r="D35" s="50"/>
      <c r="E35" s="46">
        <f>IF(B35&lt;&gt;0,LOOKUP(B35,'Commodity Prices'!$A$5:$A$69, 'Commodity Prices'!$O$5:$O$69),0)</f>
        <v>0</v>
      </c>
      <c r="F35" s="46">
        <f t="shared" si="1"/>
        <v>0</v>
      </c>
      <c r="G35" s="46">
        <f t="array" ref="G35">IF(D35&lt;&gt;0,INDEX('Ocean Freight Rates'!$A$3:$C$5,MATCH($B$3,'Ocean Freight Rates'!$A$3:$A$5),MATCH(C35,'Ocean Freight Rates'!$A$3:$C$3,)),0)</f>
        <v>0</v>
      </c>
      <c r="H35" s="46">
        <f t="shared" si="2"/>
        <v>0</v>
      </c>
      <c r="I35" s="47"/>
      <c r="J35" s="46">
        <f t="shared" si="3"/>
        <v>0</v>
      </c>
      <c r="K35" s="48">
        <f t="shared" si="4"/>
        <v>0</v>
      </c>
      <c r="L35" s="47"/>
      <c r="M35" s="17"/>
    </row>
    <row r="36" ht="12.75" hidden="1" customHeight="1">
      <c r="A36" s="42"/>
      <c r="B36" s="49"/>
      <c r="C36" s="44">
        <f>IF(B36&lt;&gt;0,LOOKUP(B36,'Commodity Prices'!$A$5:$A$69, 'Commodity Prices'!$B$5:$B$69),0)</f>
        <v>0</v>
      </c>
      <c r="D36" s="50"/>
      <c r="E36" s="46">
        <f>IF(B36&lt;&gt;0,LOOKUP(B36,'Commodity Prices'!$A$5:$A$69, 'Commodity Prices'!$O$5:$O$69),0)</f>
        <v>0</v>
      </c>
      <c r="F36" s="46">
        <f t="shared" si="1"/>
        <v>0</v>
      </c>
      <c r="G36" s="46">
        <f t="array" ref="G36">IF(D36&lt;&gt;0,INDEX('Ocean Freight Rates'!$A$3:$C$5,MATCH($B$3,'Ocean Freight Rates'!$A$3:$A$5),MATCH(C36,'Ocean Freight Rates'!$A$3:$C$3,)),0)</f>
        <v>0</v>
      </c>
      <c r="H36" s="46">
        <f t="shared" si="2"/>
        <v>0</v>
      </c>
      <c r="I36" s="47"/>
      <c r="J36" s="46">
        <f t="shared" si="3"/>
        <v>0</v>
      </c>
      <c r="K36" s="48">
        <f t="shared" si="4"/>
        <v>0</v>
      </c>
      <c r="L36" s="47"/>
      <c r="M36" s="17"/>
    </row>
    <row r="37" ht="12.75" hidden="1" customHeight="1">
      <c r="A37" s="42"/>
      <c r="B37" s="49"/>
      <c r="C37" s="44">
        <f>IF(B37&lt;&gt;0,LOOKUP(B37,'Commodity Prices'!$A$5:$A$69, 'Commodity Prices'!$B$5:$B$69),0)</f>
        <v>0</v>
      </c>
      <c r="D37" s="50"/>
      <c r="E37" s="46">
        <f>IF(B37&lt;&gt;0,LOOKUP(B37,'Commodity Prices'!$A$5:$A$69, 'Commodity Prices'!$O$5:$O$69),0)</f>
        <v>0</v>
      </c>
      <c r="F37" s="46">
        <f t="shared" si="1"/>
        <v>0</v>
      </c>
      <c r="G37" s="46">
        <f t="array" ref="G37">IF(D37&lt;&gt;0,INDEX('Ocean Freight Rates'!$A$3:$C$5,MATCH($B$3,'Ocean Freight Rates'!$A$3:$A$5),MATCH(C37,'Ocean Freight Rates'!$A$3:$C$3,)),0)</f>
        <v>0</v>
      </c>
      <c r="H37" s="46">
        <f t="shared" si="2"/>
        <v>0</v>
      </c>
      <c r="I37" s="47"/>
      <c r="J37" s="46">
        <f t="shared" si="3"/>
        <v>0</v>
      </c>
      <c r="K37" s="48">
        <f t="shared" si="4"/>
        <v>0</v>
      </c>
      <c r="L37" s="47"/>
      <c r="M37" s="17"/>
    </row>
    <row r="38" ht="12.75" hidden="1" customHeight="1">
      <c r="A38" s="42"/>
      <c r="B38" s="49"/>
      <c r="C38" s="44">
        <f>IF(B38&lt;&gt;0,LOOKUP(B38,'Commodity Prices'!$A$5:$A$69, 'Commodity Prices'!$B$5:$B$69),0)</f>
        <v>0</v>
      </c>
      <c r="D38" s="50"/>
      <c r="E38" s="46">
        <f>IF(B38&lt;&gt;0,LOOKUP(B38,'Commodity Prices'!$A$5:$A$69, 'Commodity Prices'!$O$5:$O$69),0)</f>
        <v>0</v>
      </c>
      <c r="F38" s="46">
        <f t="shared" si="1"/>
        <v>0</v>
      </c>
      <c r="G38" s="46">
        <f t="array" ref="G38">IF(D38&lt;&gt;0,INDEX('Ocean Freight Rates'!$A$3:$C$5,MATCH($B$3,'Ocean Freight Rates'!$A$3:$A$5),MATCH(C38,'Ocean Freight Rates'!$A$3:$C$3,)),0)</f>
        <v>0</v>
      </c>
      <c r="H38" s="46">
        <f t="shared" si="2"/>
        <v>0</v>
      </c>
      <c r="I38" s="47"/>
      <c r="J38" s="46">
        <f t="shared" si="3"/>
        <v>0</v>
      </c>
      <c r="K38" s="48">
        <f t="shared" si="4"/>
        <v>0</v>
      </c>
      <c r="L38" s="47"/>
      <c r="M38" s="17"/>
    </row>
    <row r="39" ht="12.75" hidden="1" customHeight="1">
      <c r="A39" s="42"/>
      <c r="B39" s="49"/>
      <c r="C39" s="44">
        <f>IF(B39&lt;&gt;0,LOOKUP(B39,'Commodity Prices'!$A$5:$A$69, 'Commodity Prices'!$B$5:$B$69),0)</f>
        <v>0</v>
      </c>
      <c r="D39" s="50"/>
      <c r="E39" s="46">
        <f>IF(B39&lt;&gt;0,LOOKUP(B39,'Commodity Prices'!$A$5:$A$69, 'Commodity Prices'!$O$5:$O$69),0)</f>
        <v>0</v>
      </c>
      <c r="F39" s="46">
        <f t="shared" si="1"/>
        <v>0</v>
      </c>
      <c r="G39" s="46">
        <f t="array" ref="G39">IF(D39&lt;&gt;0,INDEX('Ocean Freight Rates'!$A$3:$C$5,MATCH($B$3,'Ocean Freight Rates'!$A$3:$A$5),MATCH(C39,'Ocean Freight Rates'!$A$3:$C$3,)),0)</f>
        <v>0</v>
      </c>
      <c r="H39" s="46">
        <f t="shared" si="2"/>
        <v>0</v>
      </c>
      <c r="I39" s="47"/>
      <c r="J39" s="46">
        <f t="shared" si="3"/>
        <v>0</v>
      </c>
      <c r="K39" s="48">
        <f t="shared" si="4"/>
        <v>0</v>
      </c>
      <c r="L39" s="47"/>
      <c r="M39" s="17"/>
    </row>
    <row r="40" ht="12.75" hidden="1" customHeight="1">
      <c r="A40" s="42"/>
      <c r="B40" s="49"/>
      <c r="C40" s="44">
        <f>IF(B40&lt;&gt;0,LOOKUP(B40,'Commodity Prices'!$A$5:$A$69, 'Commodity Prices'!$B$5:$B$69),0)</f>
        <v>0</v>
      </c>
      <c r="D40" s="50"/>
      <c r="E40" s="46">
        <f>IF(B40&lt;&gt;0,LOOKUP(B40,'Commodity Prices'!$A$5:$A$69, 'Commodity Prices'!$O$5:$O$69),0)</f>
        <v>0</v>
      </c>
      <c r="F40" s="46">
        <f t="shared" si="1"/>
        <v>0</v>
      </c>
      <c r="G40" s="46">
        <f t="array" ref="G40">IF(D40&lt;&gt;0,INDEX('Ocean Freight Rates'!$A$3:$C$5,MATCH($B$3,'Ocean Freight Rates'!$A$3:$A$5),MATCH(C40,'Ocean Freight Rates'!$A$3:$C$3,)),0)</f>
        <v>0</v>
      </c>
      <c r="H40" s="46">
        <f t="shared" si="2"/>
        <v>0</v>
      </c>
      <c r="I40" s="47"/>
      <c r="J40" s="46">
        <f t="shared" si="3"/>
        <v>0</v>
      </c>
      <c r="K40" s="48">
        <f t="shared" si="4"/>
        <v>0</v>
      </c>
      <c r="L40" s="47"/>
      <c r="M40" s="17"/>
    </row>
    <row r="41" ht="12.75" hidden="1" customHeight="1">
      <c r="A41" s="42"/>
      <c r="B41" s="49"/>
      <c r="C41" s="44">
        <f>IF(B41&lt;&gt;0,LOOKUP(B41,'Commodity Prices'!$A$5:$A$69, 'Commodity Prices'!$B$5:$B$69),0)</f>
        <v>0</v>
      </c>
      <c r="D41" s="50"/>
      <c r="E41" s="46">
        <f>IF(B41&lt;&gt;0,LOOKUP(B41,'Commodity Prices'!$A$5:$A$69, 'Commodity Prices'!$O$5:$O$69),0)</f>
        <v>0</v>
      </c>
      <c r="F41" s="46">
        <f t="shared" si="1"/>
        <v>0</v>
      </c>
      <c r="G41" s="46">
        <f t="array" ref="G41">IF(D41&lt;&gt;0,INDEX('Ocean Freight Rates'!$A$3:$C$5,MATCH($B$3,'Ocean Freight Rates'!$A$3:$A$5),MATCH(C41,'Ocean Freight Rates'!$A$3:$C$3,)),0)</f>
        <v>0</v>
      </c>
      <c r="H41" s="46">
        <f t="shared" si="2"/>
        <v>0</v>
      </c>
      <c r="I41" s="47"/>
      <c r="J41" s="46">
        <f t="shared" si="3"/>
        <v>0</v>
      </c>
      <c r="K41" s="48">
        <f t="shared" si="4"/>
        <v>0</v>
      </c>
      <c r="L41" s="47"/>
      <c r="M41" s="17"/>
    </row>
    <row r="42" ht="12.75" hidden="1" customHeight="1">
      <c r="A42" s="42"/>
      <c r="B42" s="49"/>
      <c r="C42" s="44">
        <f>IF(B42&lt;&gt;0,LOOKUP(B42,'Commodity Prices'!$A$5:$A$69, 'Commodity Prices'!$B$5:$B$69),0)</f>
        <v>0</v>
      </c>
      <c r="D42" s="50"/>
      <c r="E42" s="46">
        <f>IF(B42&lt;&gt;0,LOOKUP(B42,'Commodity Prices'!$A$5:$A$69, 'Commodity Prices'!$O$5:$O$69),0)</f>
        <v>0</v>
      </c>
      <c r="F42" s="46">
        <f t="shared" si="1"/>
        <v>0</v>
      </c>
      <c r="G42" s="46">
        <f t="array" ref="G42">IF(D42&lt;&gt;0,INDEX('Ocean Freight Rates'!$A$3:$C$5,MATCH($B$3,'Ocean Freight Rates'!$A$3:$A$5),MATCH(C42,'Ocean Freight Rates'!$A$3:$C$3,)),0)</f>
        <v>0</v>
      </c>
      <c r="H42" s="46">
        <f t="shared" si="2"/>
        <v>0</v>
      </c>
      <c r="I42" s="47"/>
      <c r="J42" s="46">
        <f t="shared" si="3"/>
        <v>0</v>
      </c>
      <c r="K42" s="48">
        <f t="shared" si="4"/>
        <v>0</v>
      </c>
      <c r="L42" s="47"/>
      <c r="M42" s="17"/>
    </row>
    <row r="43" ht="12.75" hidden="1" customHeight="1">
      <c r="A43" s="42"/>
      <c r="B43" s="49"/>
      <c r="C43" s="44">
        <f>IF(B43&lt;&gt;0,LOOKUP(B43,'Commodity Prices'!$A$5:$A$69, 'Commodity Prices'!$B$5:$B$69),0)</f>
        <v>0</v>
      </c>
      <c r="D43" s="50"/>
      <c r="E43" s="46">
        <f>IF(B43&lt;&gt;0,LOOKUP(B43,'Commodity Prices'!$A$5:$A$69, 'Commodity Prices'!$O$5:$O$69),0)</f>
        <v>0</v>
      </c>
      <c r="F43" s="46">
        <f t="shared" si="1"/>
        <v>0</v>
      </c>
      <c r="G43" s="46">
        <f t="array" ref="G43">IF(D43&lt;&gt;0,INDEX('Ocean Freight Rates'!$A$3:$C$5,MATCH($B$3,'Ocean Freight Rates'!$A$3:$A$5),MATCH(C43,'Ocean Freight Rates'!$A$3:$C$3,)),0)</f>
        <v>0</v>
      </c>
      <c r="H43" s="46">
        <f t="shared" si="2"/>
        <v>0</v>
      </c>
      <c r="I43" s="47"/>
      <c r="J43" s="46">
        <f t="shared" si="3"/>
        <v>0</v>
      </c>
      <c r="K43" s="48">
        <f t="shared" si="4"/>
        <v>0</v>
      </c>
      <c r="L43" s="47"/>
      <c r="M43" s="17"/>
    </row>
    <row r="44" ht="12.75" hidden="1" customHeight="1">
      <c r="A44" s="42"/>
      <c r="B44" s="49"/>
      <c r="C44" s="44">
        <f>IF(B44&lt;&gt;0,LOOKUP(B44,'Commodity Prices'!$A$5:$A$69, 'Commodity Prices'!$B$5:$B$69),0)</f>
        <v>0</v>
      </c>
      <c r="D44" s="50"/>
      <c r="E44" s="46">
        <f>IF(B44&lt;&gt;0,LOOKUP(B44,'Commodity Prices'!$A$5:$A$69, 'Commodity Prices'!$O$5:$O$69),0)</f>
        <v>0</v>
      </c>
      <c r="F44" s="46">
        <f t="shared" si="1"/>
        <v>0</v>
      </c>
      <c r="G44" s="46">
        <f t="array" ref="G44">IF(D44&lt;&gt;0,INDEX('Ocean Freight Rates'!$A$3:$C$5,MATCH($B$3,'Ocean Freight Rates'!$A$3:$A$5),MATCH(C44,'Ocean Freight Rates'!$A$3:$C$3,)),0)</f>
        <v>0</v>
      </c>
      <c r="H44" s="46">
        <f t="shared" si="2"/>
        <v>0</v>
      </c>
      <c r="I44" s="47"/>
      <c r="J44" s="46">
        <f t="shared" si="3"/>
        <v>0</v>
      </c>
      <c r="K44" s="48">
        <f t="shared" si="4"/>
        <v>0</v>
      </c>
      <c r="L44" s="47"/>
      <c r="M44" s="17"/>
    </row>
    <row r="45" ht="12.75" hidden="1" customHeight="1">
      <c r="A45" s="42"/>
      <c r="B45" s="49"/>
      <c r="C45" s="44">
        <f>IF(B45&lt;&gt;0,LOOKUP(B45,'Commodity Prices'!$A$5:$A$69, 'Commodity Prices'!$B$5:$B$69),0)</f>
        <v>0</v>
      </c>
      <c r="D45" s="50"/>
      <c r="E45" s="46">
        <f>IF(B45&lt;&gt;0,LOOKUP(B45,'Commodity Prices'!$A$5:$A$69, 'Commodity Prices'!$O$5:$O$69),0)</f>
        <v>0</v>
      </c>
      <c r="F45" s="46">
        <f t="shared" si="1"/>
        <v>0</v>
      </c>
      <c r="G45" s="46">
        <f t="array" ref="G45">IF(D45&lt;&gt;0,INDEX('Ocean Freight Rates'!$A$3:$C$5,MATCH($B$3,'Ocean Freight Rates'!$A$3:$A$5),MATCH(C45,'Ocean Freight Rates'!$A$3:$C$3,)),0)</f>
        <v>0</v>
      </c>
      <c r="H45" s="46">
        <f t="shared" si="2"/>
        <v>0</v>
      </c>
      <c r="I45" s="47"/>
      <c r="J45" s="46">
        <f t="shared" si="3"/>
        <v>0</v>
      </c>
      <c r="K45" s="48">
        <f t="shared" si="4"/>
        <v>0</v>
      </c>
      <c r="L45" s="47"/>
      <c r="M45" s="17"/>
    </row>
    <row r="46" ht="12.75" hidden="1" customHeight="1">
      <c r="A46" s="42"/>
      <c r="B46" s="49"/>
      <c r="C46" s="44">
        <f>IF(B46&lt;&gt;0,LOOKUP(B46,'Commodity Prices'!$A$5:$A$69, 'Commodity Prices'!$B$5:$B$69),0)</f>
        <v>0</v>
      </c>
      <c r="D46" s="50"/>
      <c r="E46" s="46">
        <f>IF(B46&lt;&gt;0,LOOKUP(B46,'Commodity Prices'!$A$5:$A$69, 'Commodity Prices'!$O$5:$O$69),0)</f>
        <v>0</v>
      </c>
      <c r="F46" s="46">
        <f t="shared" si="1"/>
        <v>0</v>
      </c>
      <c r="G46" s="46">
        <f t="array" ref="G46">IF(D46&lt;&gt;0,INDEX('Ocean Freight Rates'!$A$3:$C$5,MATCH($B$3,'Ocean Freight Rates'!$A$3:$A$5),MATCH(C46,'Ocean Freight Rates'!$A$3:$C$3,)),0)</f>
        <v>0</v>
      </c>
      <c r="H46" s="46">
        <f t="shared" si="2"/>
        <v>0</v>
      </c>
      <c r="I46" s="47"/>
      <c r="J46" s="46">
        <f t="shared" si="3"/>
        <v>0</v>
      </c>
      <c r="K46" s="48">
        <f t="shared" si="4"/>
        <v>0</v>
      </c>
      <c r="L46" s="47"/>
      <c r="M46" s="17"/>
    </row>
    <row r="47" ht="12.75" hidden="1" customHeight="1">
      <c r="A47" s="42"/>
      <c r="B47" s="49"/>
      <c r="C47" s="44">
        <f>IF(B47&lt;&gt;0,LOOKUP(B47,'Commodity Prices'!$A$5:$A$69, 'Commodity Prices'!$B$5:$B$69),0)</f>
        <v>0</v>
      </c>
      <c r="D47" s="50"/>
      <c r="E47" s="46">
        <f>IF(B47&lt;&gt;0,LOOKUP(B47,'Commodity Prices'!$A$5:$A$69, 'Commodity Prices'!$O$5:$O$69),0)</f>
        <v>0</v>
      </c>
      <c r="F47" s="46">
        <f t="shared" si="1"/>
        <v>0</v>
      </c>
      <c r="G47" s="46">
        <f t="array" ref="G47">IF(D47&lt;&gt;0,INDEX('Ocean Freight Rates'!$A$3:$C$5,MATCH($B$3,'Ocean Freight Rates'!$A$3:$A$5),MATCH(C47,'Ocean Freight Rates'!$A$3:$C$3,)),0)</f>
        <v>0</v>
      </c>
      <c r="H47" s="46">
        <f t="shared" si="2"/>
        <v>0</v>
      </c>
      <c r="I47" s="47"/>
      <c r="J47" s="46">
        <f t="shared" si="3"/>
        <v>0</v>
      </c>
      <c r="K47" s="48">
        <f t="shared" si="4"/>
        <v>0</v>
      </c>
      <c r="L47" s="47"/>
      <c r="M47" s="17"/>
    </row>
    <row r="48" ht="12.75" hidden="1" customHeight="1">
      <c r="A48" s="42"/>
      <c r="B48" s="49"/>
      <c r="C48" s="44">
        <f>IF(B48&lt;&gt;0,LOOKUP(B48,'Commodity Prices'!$A$5:$A$69, 'Commodity Prices'!$B$5:$B$69),0)</f>
        <v>0</v>
      </c>
      <c r="D48" s="50"/>
      <c r="E48" s="46">
        <f>IF(B48&lt;&gt;0,LOOKUP(B48,'Commodity Prices'!$A$5:$A$69, 'Commodity Prices'!$O$5:$O$69),0)</f>
        <v>0</v>
      </c>
      <c r="F48" s="46">
        <f t="shared" si="1"/>
        <v>0</v>
      </c>
      <c r="G48" s="46">
        <f t="array" ref="G48">IF(D48&lt;&gt;0,INDEX('Ocean Freight Rates'!$A$3:$C$5,MATCH($B$3,'Ocean Freight Rates'!$A$3:$A$5),MATCH(C48,'Ocean Freight Rates'!$A$3:$C$3,)),0)</f>
        <v>0</v>
      </c>
      <c r="H48" s="46">
        <f t="shared" si="2"/>
        <v>0</v>
      </c>
      <c r="I48" s="47"/>
      <c r="J48" s="46">
        <f t="shared" si="3"/>
        <v>0</v>
      </c>
      <c r="K48" s="48">
        <f t="shared" si="4"/>
        <v>0</v>
      </c>
      <c r="L48" s="47"/>
      <c r="M48" s="17"/>
    </row>
    <row r="49" ht="12.75" hidden="1" customHeight="1">
      <c r="A49" s="42"/>
      <c r="B49" s="49"/>
      <c r="C49" s="44">
        <f>IF(B49&lt;&gt;0,LOOKUP(B49,'Commodity Prices'!$A$5:$A$69, 'Commodity Prices'!$B$5:$B$69),0)</f>
        <v>0</v>
      </c>
      <c r="D49" s="50"/>
      <c r="E49" s="46">
        <f>IF(B49&lt;&gt;0,LOOKUP(B49,'Commodity Prices'!$A$5:$A$69, 'Commodity Prices'!$O$5:$O$69),0)</f>
        <v>0</v>
      </c>
      <c r="F49" s="46">
        <f t="shared" si="1"/>
        <v>0</v>
      </c>
      <c r="G49" s="46">
        <f t="array" ref="G49">IF(D49&lt;&gt;0,INDEX('Ocean Freight Rates'!$A$3:$C$5,MATCH($B$3,'Ocean Freight Rates'!$A$3:$A$5),MATCH(C49,'Ocean Freight Rates'!$A$3:$C$3,)),0)</f>
        <v>0</v>
      </c>
      <c r="H49" s="46">
        <f t="shared" si="2"/>
        <v>0</v>
      </c>
      <c r="I49" s="47"/>
      <c r="J49" s="46">
        <f t="shared" si="3"/>
        <v>0</v>
      </c>
      <c r="K49" s="48">
        <f t="shared" si="4"/>
        <v>0</v>
      </c>
      <c r="L49" s="47"/>
      <c r="M49" s="17"/>
    </row>
    <row r="50" ht="12.75" hidden="1" customHeight="1">
      <c r="A50" s="42"/>
      <c r="B50" s="49"/>
      <c r="C50" s="44">
        <f>IF(B50&lt;&gt;0,LOOKUP(B50,'Commodity Prices'!$A$5:$A$69, 'Commodity Prices'!$B$5:$B$69),0)</f>
        <v>0</v>
      </c>
      <c r="D50" s="50"/>
      <c r="E50" s="46">
        <f>IF(B50&lt;&gt;0,LOOKUP(B50,'Commodity Prices'!$A$5:$A$69, 'Commodity Prices'!$O$5:$O$69),0)</f>
        <v>0</v>
      </c>
      <c r="F50" s="46">
        <f t="shared" si="1"/>
        <v>0</v>
      </c>
      <c r="G50" s="46">
        <f t="array" ref="G50">IF(D50&lt;&gt;0,INDEX('Ocean Freight Rates'!$A$3:$C$5,MATCH($B$3,'Ocean Freight Rates'!$A$3:$A$5),MATCH(C50,'Ocean Freight Rates'!$A$3:$C$3,)),0)</f>
        <v>0</v>
      </c>
      <c r="H50" s="46">
        <f t="shared" si="2"/>
        <v>0</v>
      </c>
      <c r="I50" s="47"/>
      <c r="J50" s="46">
        <f t="shared" si="3"/>
        <v>0</v>
      </c>
      <c r="K50" s="48">
        <f t="shared" si="4"/>
        <v>0</v>
      </c>
      <c r="L50" s="47"/>
      <c r="M50" s="17"/>
    </row>
    <row r="51" ht="12.75" hidden="1" customHeight="1">
      <c r="A51" s="42"/>
      <c r="B51" s="49"/>
      <c r="C51" s="44">
        <f>IF(B51&lt;&gt;0,LOOKUP(B51,'Commodity Prices'!$A$5:$A$69, 'Commodity Prices'!$B$5:$B$69),0)</f>
        <v>0</v>
      </c>
      <c r="D51" s="50"/>
      <c r="E51" s="46">
        <f>IF(B51&lt;&gt;0,LOOKUP(B51,'Commodity Prices'!$A$5:$A$69, 'Commodity Prices'!$O$5:$O$69),0)</f>
        <v>0</v>
      </c>
      <c r="F51" s="46">
        <f t="shared" si="1"/>
        <v>0</v>
      </c>
      <c r="G51" s="46">
        <f t="array" ref="G51">IF(D51&lt;&gt;0,INDEX('Ocean Freight Rates'!$A$3:$C$5,MATCH($B$3,'Ocean Freight Rates'!$A$3:$A$5),MATCH(C51,'Ocean Freight Rates'!$A$3:$C$3,)),0)</f>
        <v>0</v>
      </c>
      <c r="H51" s="46">
        <f t="shared" si="2"/>
        <v>0</v>
      </c>
      <c r="I51" s="47"/>
      <c r="J51" s="46">
        <f t="shared" si="3"/>
        <v>0</v>
      </c>
      <c r="K51" s="48">
        <f t="shared" si="4"/>
        <v>0</v>
      </c>
      <c r="L51" s="47"/>
      <c r="M51" s="17"/>
    </row>
    <row r="52" ht="12.75" hidden="1" customHeight="1">
      <c r="A52" s="42"/>
      <c r="B52" s="49"/>
      <c r="C52" s="44">
        <f>IF(B52&lt;&gt;0,LOOKUP(B52,'Commodity Prices'!$A$5:$A$69, 'Commodity Prices'!$B$5:$B$69),0)</f>
        <v>0</v>
      </c>
      <c r="D52" s="50"/>
      <c r="E52" s="46">
        <f>IF(B52&lt;&gt;0,LOOKUP(B52,'Commodity Prices'!$A$5:$A$69, 'Commodity Prices'!$O$5:$O$69),0)</f>
        <v>0</v>
      </c>
      <c r="F52" s="46">
        <f t="shared" si="1"/>
        <v>0</v>
      </c>
      <c r="G52" s="46">
        <f t="array" ref="G52">IF(D52&lt;&gt;0,INDEX('Ocean Freight Rates'!$A$3:$C$5,MATCH($B$3,'Ocean Freight Rates'!$A$3:$A$5),MATCH(C52,'Ocean Freight Rates'!$A$3:$C$3,)),0)</f>
        <v>0</v>
      </c>
      <c r="H52" s="46">
        <f t="shared" si="2"/>
        <v>0</v>
      </c>
      <c r="I52" s="47"/>
      <c r="J52" s="46">
        <f t="shared" si="3"/>
        <v>0</v>
      </c>
      <c r="K52" s="48">
        <f t="shared" si="4"/>
        <v>0</v>
      </c>
      <c r="L52" s="47"/>
      <c r="M52" s="17"/>
    </row>
    <row r="53" ht="12.75" hidden="1" customHeight="1">
      <c r="A53" s="42"/>
      <c r="B53" s="49"/>
      <c r="C53" s="44">
        <f>IF(B53&lt;&gt;0,LOOKUP(B53,'Commodity Prices'!$A$5:$A$69, 'Commodity Prices'!$B$5:$B$69),0)</f>
        <v>0</v>
      </c>
      <c r="D53" s="50"/>
      <c r="E53" s="46">
        <f>IF(B53&lt;&gt;0,LOOKUP(B53,'Commodity Prices'!$A$5:$A$69, 'Commodity Prices'!$O$5:$O$69),0)</f>
        <v>0</v>
      </c>
      <c r="F53" s="46">
        <f t="shared" si="1"/>
        <v>0</v>
      </c>
      <c r="G53" s="46">
        <f t="array" ref="G53">IF(D53&lt;&gt;0,INDEX('Ocean Freight Rates'!$A$3:$C$5,MATCH($B$3,'Ocean Freight Rates'!$A$3:$A$5),MATCH(C53,'Ocean Freight Rates'!$A$3:$C$3,)),0)</f>
        <v>0</v>
      </c>
      <c r="H53" s="46">
        <f t="shared" si="2"/>
        <v>0</v>
      </c>
      <c r="I53" s="47"/>
      <c r="J53" s="46">
        <f t="shared" si="3"/>
        <v>0</v>
      </c>
      <c r="K53" s="48">
        <f t="shared" si="4"/>
        <v>0</v>
      </c>
      <c r="L53" s="47"/>
      <c r="M53" s="17"/>
    </row>
    <row r="54" ht="12.75" hidden="1" customHeight="1">
      <c r="A54" s="51"/>
      <c r="B54" s="49"/>
      <c r="C54" s="44">
        <f>IF(B54&lt;&gt;0,LOOKUP(B54,'Commodity Prices'!$A$5:$A$69, 'Commodity Prices'!$B$5:$B$69),0)</f>
        <v>0</v>
      </c>
      <c r="D54" s="50"/>
      <c r="E54" s="46">
        <f>IF(B54&lt;&gt;0,LOOKUP(B54,'Commodity Prices'!$A$5:$A$69, 'Commodity Prices'!$O$5:$O$69),0)</f>
        <v>0</v>
      </c>
      <c r="F54" s="46">
        <f t="shared" si="1"/>
        <v>0</v>
      </c>
      <c r="G54" s="46">
        <f t="array" ref="G54">IF(D54&lt;&gt;0,INDEX('Ocean Freight Rates'!$A$3:$C$5,MATCH($B$3,'Ocean Freight Rates'!$A$3:$A$5),MATCH(C54,'Ocean Freight Rates'!$A$3:$C$3,)),0)</f>
        <v>0</v>
      </c>
      <c r="H54" s="46">
        <f t="shared" si="2"/>
        <v>0</v>
      </c>
      <c r="I54" s="47"/>
      <c r="J54" s="46">
        <f t="shared" si="3"/>
        <v>0</v>
      </c>
      <c r="K54" s="48">
        <f t="shared" si="4"/>
        <v>0</v>
      </c>
      <c r="L54" s="47"/>
      <c r="M54" s="17"/>
    </row>
    <row r="55" ht="12.75" customHeight="1">
      <c r="A55" s="17"/>
      <c r="B55" s="17"/>
      <c r="C55" s="17"/>
      <c r="D55" s="17"/>
      <c r="E55" s="17"/>
      <c r="F55" s="17"/>
      <c r="G55" s="17"/>
      <c r="H55" s="17"/>
      <c r="I55" s="17"/>
      <c r="J55" s="17"/>
      <c r="K55" s="17"/>
      <c r="L55" s="17"/>
      <c r="M55" s="17"/>
    </row>
    <row r="56" ht="12.75" customHeight="1">
      <c r="A56" s="52"/>
    </row>
    <row r="57" ht="12.75" customHeight="1">
      <c r="A57" s="52"/>
    </row>
    <row r="58" ht="12.75" customHeight="1">
      <c r="A58" s="52"/>
    </row>
    <row r="59" ht="12.75" customHeight="1">
      <c r="A59" s="52"/>
    </row>
    <row r="60" ht="12.75" customHeight="1">
      <c r="A60" s="52"/>
    </row>
    <row r="61" ht="12.75" customHeight="1">
      <c r="A61" s="52"/>
    </row>
    <row r="62" ht="12.75" customHeight="1">
      <c r="A62" s="52"/>
    </row>
    <row r="63" ht="12.75" customHeight="1">
      <c r="A63" s="52"/>
    </row>
    <row r="64" ht="12.75" customHeight="1">
      <c r="A64" s="52"/>
    </row>
    <row r="65" ht="12.75" customHeight="1">
      <c r="A65" s="52"/>
    </row>
    <row r="66" ht="12.75" customHeight="1">
      <c r="A66" s="52"/>
    </row>
    <row r="67" ht="12.75" customHeight="1">
      <c r="A67" s="52"/>
    </row>
    <row r="68" ht="12.75" customHeight="1">
      <c r="A68" s="52"/>
    </row>
    <row r="69" ht="12.75" customHeight="1">
      <c r="A69" s="53"/>
    </row>
    <row r="70" ht="12.75" customHeight="1">
      <c r="A70" s="53"/>
    </row>
    <row r="71" ht="12.75" customHeight="1">
      <c r="A71" s="53"/>
    </row>
    <row r="72" ht="12.75" customHeight="1">
      <c r="A72" s="53"/>
    </row>
    <row r="73" ht="12.75" customHeight="1">
      <c r="A73" s="53"/>
    </row>
    <row r="74" ht="12.75" customHeight="1">
      <c r="A74" s="53"/>
    </row>
    <row r="75" ht="12.75" customHeight="1">
      <c r="A75" s="53"/>
    </row>
    <row r="76" ht="12.75" customHeight="1">
      <c r="A76" s="53"/>
    </row>
    <row r="77" ht="12.75" customHeight="1">
      <c r="A77" s="54"/>
    </row>
    <row r="78" ht="12.75" customHeight="1">
      <c r="A78" s="54"/>
    </row>
    <row r="79" ht="12.75" customHeight="1">
      <c r="A79" s="54"/>
    </row>
    <row r="80" ht="12.75" customHeight="1">
      <c r="A80" s="54"/>
    </row>
    <row r="81" ht="12.75" customHeight="1">
      <c r="A81" s="54"/>
    </row>
    <row r="82" ht="12.75" customHeight="1">
      <c r="A82" s="54"/>
    </row>
    <row r="83" ht="12.75" customHeight="1">
      <c r="A83" s="54"/>
    </row>
    <row r="84" ht="12.75" customHeight="1">
      <c r="A84" s="54"/>
    </row>
    <row r="85" ht="12.75" customHeight="1">
      <c r="A85" s="54"/>
    </row>
    <row r="86" ht="12.75" customHeight="1">
      <c r="A86" s="54"/>
    </row>
    <row r="87" ht="12.75" customHeight="1">
      <c r="A87" s="54"/>
    </row>
    <row r="88" ht="12.75" customHeight="1">
      <c r="A88" s="54"/>
    </row>
    <row r="89" ht="12.75" customHeight="1">
      <c r="A89" s="54"/>
    </row>
    <row r="90" ht="12.75" customHeight="1">
      <c r="A90" s="54"/>
    </row>
    <row r="91" ht="12.75" customHeight="1">
      <c r="A91" s="54"/>
    </row>
    <row r="92" ht="12.75" customHeight="1">
      <c r="A92" s="54"/>
    </row>
    <row r="93" ht="12.75" customHeight="1">
      <c r="A93" s="54"/>
    </row>
    <row r="94" ht="12.75" customHeight="1">
      <c r="A94" s="54"/>
    </row>
    <row r="95" ht="12.75" customHeight="1">
      <c r="A95" s="54"/>
    </row>
    <row r="96" ht="12.75" customHeight="1">
      <c r="A96" s="54"/>
    </row>
    <row r="97" ht="12.75" customHeight="1">
      <c r="A97" s="54"/>
    </row>
    <row r="98" ht="12.75" customHeight="1">
      <c r="A98" s="54"/>
    </row>
    <row r="99" ht="12.75" customHeight="1">
      <c r="A99" s="54"/>
    </row>
    <row r="100" ht="12.75" customHeight="1">
      <c r="A100" s="54"/>
    </row>
    <row r="101" ht="12.75" customHeight="1">
      <c r="A101" s="54"/>
    </row>
    <row r="102" ht="12.75" customHeight="1">
      <c r="A102" s="54"/>
    </row>
    <row r="103" ht="12.75" customHeight="1">
      <c r="A103" s="54"/>
    </row>
    <row r="104" ht="12.75" customHeight="1">
      <c r="A104" s="54"/>
    </row>
    <row r="105" ht="12.75" customHeight="1">
      <c r="A105" s="54"/>
    </row>
    <row r="106" ht="12.75" customHeight="1">
      <c r="A106" s="54"/>
    </row>
    <row r="107" ht="12.75" customHeight="1">
      <c r="A107" s="54"/>
    </row>
    <row r="108" ht="12.75" customHeight="1">
      <c r="A108" s="54"/>
    </row>
    <row r="109" ht="12.75" customHeight="1">
      <c r="A109" s="54"/>
    </row>
    <row r="110" ht="12.75" customHeight="1">
      <c r="A110" s="54"/>
    </row>
    <row r="111" ht="12.75" customHeight="1">
      <c r="A111" s="54"/>
    </row>
    <row r="112" ht="12.75" customHeight="1">
      <c r="A112" s="54"/>
    </row>
    <row r="113" ht="12.75" customHeight="1">
      <c r="A113" s="54"/>
    </row>
    <row r="114" ht="12.75" customHeight="1">
      <c r="A114" s="54"/>
    </row>
    <row r="115" ht="12.75" customHeight="1">
      <c r="A115" s="54"/>
    </row>
    <row r="116" ht="12.75" customHeight="1">
      <c r="A116" s="54"/>
    </row>
    <row r="117" ht="12.75" customHeight="1">
      <c r="A117" s="54"/>
    </row>
    <row r="118" ht="12.75" customHeight="1">
      <c r="A118" s="54"/>
    </row>
    <row r="119" ht="12.75" customHeight="1">
      <c r="A119" s="54"/>
    </row>
    <row r="120" ht="12.75" customHeight="1">
      <c r="A120" s="54"/>
    </row>
    <row r="121" ht="12.75" customHeight="1">
      <c r="A121" s="54"/>
    </row>
    <row r="122" ht="12.75" customHeight="1">
      <c r="A122" s="54"/>
    </row>
    <row r="123" ht="12.75" customHeight="1">
      <c r="A123" s="54"/>
    </row>
    <row r="124" ht="12.75" customHeight="1">
      <c r="A124" s="54"/>
    </row>
    <row r="125" ht="12.75" customHeight="1">
      <c r="A125" s="54"/>
    </row>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c r="D168" s="54"/>
    </row>
    <row r="169" ht="12.75" customHeight="1">
      <c r="D169" s="54"/>
    </row>
    <row r="170" ht="12.75" customHeight="1">
      <c r="D170" s="54"/>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2:D2"/>
    <mergeCell ref="E2:F2"/>
    <mergeCell ref="C3:D3"/>
    <mergeCell ref="E3:F3"/>
    <mergeCell ref="A10:A54"/>
  </mergeCells>
  <dataValidations>
    <dataValidation type="list" allowBlank="1" showErrorMessage="1" sqref="B11:B54">
      <formula1>'Commodity Prices'!$A$5:$A$69</formula1>
    </dataValidation>
    <dataValidation type="list" allowBlank="1" showErrorMessage="1" sqref="B3">
      <formula1>"Haiti,Mozambique"</formula1>
    </dataValidation>
  </dataValidations>
  <printOptions horizontalCentered="1" verticalCentered="1"/>
  <pageMargins bottom="0.25" footer="0.0" header="0.0" left="0.25" right="0.25" top="0.25"/>
  <pageSetup scale="6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9.57"/>
    <col customWidth="1" min="3" max="3" width="14.57"/>
    <col customWidth="1" min="4" max="4" width="16.86"/>
    <col customWidth="1" min="5" max="5" width="16.71"/>
    <col customWidth="1" min="6" max="6" width="17.43"/>
    <col customWidth="1" min="7" max="7" width="15.57"/>
    <col customWidth="1" min="8" max="8" width="15.71"/>
    <col customWidth="1" min="9" max="9" width="15.57"/>
    <col customWidth="1" min="10" max="10" width="14.71"/>
    <col customWidth="1" min="11" max="11" width="12.0"/>
    <col customWidth="1" min="12" max="12" width="14.0"/>
    <col customWidth="1" min="13" max="13" width="4.71"/>
    <col customWidth="1" min="14" max="14" width="12.0"/>
    <col customWidth="1" min="15" max="25" width="8.71"/>
  </cols>
  <sheetData>
    <row r="1">
      <c r="A1" s="14" t="s">
        <v>54</v>
      </c>
      <c r="B1" s="15"/>
      <c r="C1" s="15"/>
      <c r="D1" s="15"/>
      <c r="E1" s="15"/>
      <c r="F1" s="15"/>
      <c r="G1" s="17"/>
      <c r="H1" s="17"/>
      <c r="I1" s="17"/>
      <c r="J1" s="17"/>
      <c r="K1" s="17"/>
      <c r="L1" s="17"/>
      <c r="M1" s="17"/>
    </row>
    <row r="2">
      <c r="A2" s="17"/>
      <c r="B2" s="18" t="s">
        <v>22</v>
      </c>
      <c r="C2" s="19" t="s">
        <v>23</v>
      </c>
      <c r="D2" s="20"/>
      <c r="E2" s="19" t="s">
        <v>24</v>
      </c>
      <c r="F2" s="20"/>
      <c r="G2" s="17"/>
      <c r="H2" s="17"/>
      <c r="I2" s="17"/>
      <c r="J2" s="17"/>
      <c r="K2" s="17"/>
      <c r="L2" s="17"/>
      <c r="M2" s="17"/>
      <c r="N2" s="21"/>
      <c r="O2" s="21"/>
      <c r="P2" s="21"/>
      <c r="Q2" s="21"/>
      <c r="R2" s="21"/>
      <c r="S2" s="21"/>
      <c r="T2" s="21"/>
      <c r="U2" s="21"/>
      <c r="V2" s="21"/>
      <c r="W2" s="21"/>
      <c r="X2" s="21"/>
      <c r="Y2" s="21"/>
    </row>
    <row r="3" ht="18.75" customHeight="1">
      <c r="A3" s="17"/>
      <c r="B3" s="22" t="s">
        <v>25</v>
      </c>
      <c r="C3" s="23"/>
      <c r="D3" s="20"/>
      <c r="E3" s="23"/>
      <c r="F3" s="20"/>
      <c r="G3" s="17"/>
      <c r="H3" s="17"/>
      <c r="I3" s="17"/>
      <c r="J3" s="17"/>
      <c r="K3" s="17"/>
      <c r="L3" s="17"/>
      <c r="M3" s="17"/>
      <c r="N3" s="24"/>
      <c r="O3" s="24"/>
      <c r="P3" s="24"/>
      <c r="Q3" s="24"/>
      <c r="R3" s="24"/>
      <c r="S3" s="24"/>
      <c r="T3" s="24"/>
      <c r="U3" s="24"/>
      <c r="V3" s="24"/>
      <c r="W3" s="24"/>
      <c r="X3" s="24"/>
      <c r="Y3" s="24"/>
    </row>
    <row r="4" ht="12.75" customHeight="1">
      <c r="A4" s="17"/>
      <c r="B4" s="17"/>
      <c r="C4" s="17"/>
      <c r="D4" s="17"/>
      <c r="E4" s="17"/>
      <c r="F4" s="17"/>
      <c r="G4" s="17"/>
      <c r="H4" s="17"/>
      <c r="I4" s="17"/>
      <c r="J4" s="17"/>
      <c r="K4" s="17"/>
      <c r="L4" s="17"/>
      <c r="M4" s="17"/>
      <c r="N4" s="24"/>
      <c r="O4" s="24"/>
      <c r="P4" s="24"/>
      <c r="Q4" s="24"/>
      <c r="R4" s="24"/>
      <c r="S4" s="24"/>
      <c r="T4" s="24"/>
      <c r="U4" s="24"/>
      <c r="V4" s="24"/>
      <c r="W4" s="24"/>
      <c r="X4" s="24"/>
      <c r="Y4" s="24"/>
    </row>
    <row r="5" ht="24.0" customHeight="1">
      <c r="A5" s="17"/>
      <c r="B5" s="25" t="s">
        <v>55</v>
      </c>
      <c r="C5" s="25"/>
      <c r="D5" s="25"/>
      <c r="E5" s="26"/>
      <c r="F5" s="26"/>
      <c r="G5" s="25"/>
      <c r="H5" s="25"/>
      <c r="I5" s="25"/>
      <c r="J5" s="25"/>
      <c r="K5" s="25"/>
      <c r="L5" s="25"/>
      <c r="M5" s="17"/>
      <c r="N5" s="24"/>
      <c r="O5" s="24"/>
      <c r="P5" s="24"/>
      <c r="Q5" s="24"/>
      <c r="R5" s="24"/>
      <c r="S5" s="24"/>
      <c r="T5" s="24"/>
      <c r="U5" s="24"/>
      <c r="V5" s="24"/>
      <c r="W5" s="24"/>
      <c r="X5" s="24"/>
      <c r="Y5" s="24"/>
    </row>
    <row r="6" ht="28.5" customHeight="1">
      <c r="A6" s="17"/>
      <c r="B6" s="27" t="s">
        <v>27</v>
      </c>
      <c r="C6" s="27" t="s">
        <v>28</v>
      </c>
      <c r="D6" s="27" t="s">
        <v>29</v>
      </c>
      <c r="E6" s="27" t="s">
        <v>56</v>
      </c>
      <c r="F6" s="27" t="s">
        <v>31</v>
      </c>
      <c r="G6" s="27" t="s">
        <v>32</v>
      </c>
      <c r="H6" s="27" t="s">
        <v>33</v>
      </c>
      <c r="I6" s="27" t="s">
        <v>34</v>
      </c>
      <c r="J6" s="27" t="s">
        <v>35</v>
      </c>
      <c r="K6" s="28" t="s">
        <v>36</v>
      </c>
      <c r="L6" s="27" t="s">
        <v>37</v>
      </c>
      <c r="M6" s="17"/>
      <c r="N6" s="24"/>
      <c r="O6" s="24"/>
      <c r="P6" s="24"/>
      <c r="Q6" s="24"/>
      <c r="R6" s="24"/>
      <c r="S6" s="24"/>
      <c r="T6" s="24"/>
      <c r="U6" s="24"/>
      <c r="V6" s="24"/>
      <c r="W6" s="24"/>
    </row>
    <row r="7" ht="28.5" customHeight="1">
      <c r="A7" s="17"/>
      <c r="B7" s="29">
        <f>SUM(D11:D54)</f>
        <v>0</v>
      </c>
      <c r="C7" s="30">
        <f>SUM(F11:F54)</f>
        <v>0</v>
      </c>
      <c r="D7" s="30">
        <f>SUM(H11:H54)</f>
        <v>0</v>
      </c>
      <c r="E7" s="30">
        <f>SUM(J11:J54)</f>
        <v>0</v>
      </c>
      <c r="F7" s="30">
        <f>SUM(L11:L54)</f>
        <v>0</v>
      </c>
      <c r="G7" s="31"/>
      <c r="H7" s="31"/>
      <c r="I7" s="31"/>
      <c r="J7" s="31"/>
      <c r="K7" s="30">
        <f>C7+D7+E7+F7+G7+H7</f>
        <v>0</v>
      </c>
      <c r="L7" s="30">
        <f>K7+I7+J7</f>
        <v>0</v>
      </c>
      <c r="M7" s="17"/>
      <c r="N7" s="24"/>
      <c r="O7" s="24"/>
      <c r="P7" s="24"/>
      <c r="Q7" s="24"/>
      <c r="R7" s="24"/>
      <c r="S7" s="24"/>
      <c r="T7" s="24"/>
      <c r="U7" s="24"/>
      <c r="V7" s="24"/>
      <c r="W7" s="24"/>
    </row>
    <row r="8">
      <c r="A8" s="17"/>
      <c r="B8" s="17"/>
      <c r="C8" s="17"/>
      <c r="D8" s="17"/>
      <c r="E8" s="17"/>
      <c r="F8" s="17"/>
      <c r="G8" s="17"/>
      <c r="H8" s="17"/>
      <c r="I8" s="17"/>
      <c r="J8" s="17" t="s">
        <v>57</v>
      </c>
      <c r="K8" s="17"/>
      <c r="L8" s="17"/>
      <c r="M8" s="17"/>
      <c r="N8" s="24"/>
      <c r="O8" s="24"/>
      <c r="P8" s="24"/>
      <c r="Q8" s="24"/>
      <c r="R8" s="24"/>
      <c r="S8" s="24"/>
      <c r="T8" s="24"/>
      <c r="U8" s="24"/>
      <c r="V8" s="24"/>
      <c r="W8" s="24"/>
      <c r="X8" s="24"/>
      <c r="Y8" s="24"/>
    </row>
    <row r="9" ht="22.5" customHeight="1">
      <c r="A9" s="17"/>
      <c r="B9" s="25" t="s">
        <v>58</v>
      </c>
      <c r="C9" s="25"/>
      <c r="D9" s="25"/>
      <c r="E9" s="25"/>
      <c r="F9" s="25"/>
      <c r="G9" s="25"/>
      <c r="H9" s="25"/>
      <c r="I9" s="25"/>
      <c r="J9" s="25"/>
      <c r="K9" s="25"/>
      <c r="L9" s="25"/>
      <c r="M9" s="17"/>
      <c r="N9" s="32"/>
      <c r="O9" s="33"/>
      <c r="P9" s="33"/>
      <c r="Q9" s="33"/>
      <c r="R9" s="33"/>
      <c r="S9" s="33"/>
      <c r="T9" s="33"/>
      <c r="U9" s="33"/>
      <c r="V9" s="33"/>
      <c r="W9" s="33"/>
      <c r="X9" s="33"/>
      <c r="Y9" s="33"/>
    </row>
    <row r="10" ht="12.75" customHeight="1">
      <c r="A10" s="34" t="s">
        <v>39</v>
      </c>
      <c r="B10" s="35" t="s">
        <v>40</v>
      </c>
      <c r="C10" s="36" t="s">
        <v>41</v>
      </c>
      <c r="D10" s="36" t="s">
        <v>42</v>
      </c>
      <c r="E10" s="36" t="s">
        <v>43</v>
      </c>
      <c r="F10" s="36" t="s">
        <v>44</v>
      </c>
      <c r="G10" s="36" t="s">
        <v>45</v>
      </c>
      <c r="H10" s="37" t="s">
        <v>46</v>
      </c>
      <c r="I10" s="38" t="s">
        <v>47</v>
      </c>
      <c r="J10" s="39" t="s">
        <v>48</v>
      </c>
      <c r="K10" s="40" t="s">
        <v>49</v>
      </c>
      <c r="L10" s="40" t="s">
        <v>31</v>
      </c>
      <c r="M10" s="17"/>
      <c r="N10" s="41"/>
      <c r="O10" s="41"/>
      <c r="P10" s="41"/>
      <c r="Q10" s="41"/>
      <c r="R10" s="41"/>
      <c r="S10" s="41"/>
      <c r="T10" s="41"/>
      <c r="U10" s="41"/>
      <c r="V10" s="41"/>
      <c r="W10" s="41"/>
    </row>
    <row r="11" ht="12.75" customHeight="1">
      <c r="A11" s="42"/>
      <c r="B11" s="43"/>
      <c r="C11" s="44">
        <f>IF(B11&lt;&gt;0,LOOKUP(B11,'Commodity Prices'!$A$5:$A$69, 'Commodity Prices'!$B$5:$B$69),0)</f>
        <v>0</v>
      </c>
      <c r="D11" s="45"/>
      <c r="E11" s="46">
        <f>IF(B11&lt;&gt;0,LOOKUP(B11,'Commodity Prices'!$A$5:$A$69, 'Commodity Prices'!$P$5:'Commodity Prices'!$P$69),0)</f>
        <v>0</v>
      </c>
      <c r="F11" s="46">
        <f t="shared" ref="F11:F54" si="1">(E11*D11)</f>
        <v>0</v>
      </c>
      <c r="G11" s="46">
        <f t="array" ref="G11">IF(D11&lt;&gt;0,INDEX('Ocean Freight Rates'!$A$3:$C$5,MATCH($B$3,'Ocean Freight Rates'!$A$3:$A$5),MATCH(C11,'Ocean Freight Rates'!$A$3:$C$3,)),0)</f>
        <v>0</v>
      </c>
      <c r="H11" s="46">
        <f t="shared" ref="H11:H54" si="2">(G11*D11)</f>
        <v>0</v>
      </c>
      <c r="I11" s="47"/>
      <c r="J11" s="46">
        <f t="shared" ref="J11:J54" si="3">I11*D11</f>
        <v>0</v>
      </c>
      <c r="K11" s="48">
        <f t="shared" ref="K11:K54" si="4">F11+H11+J11</f>
        <v>0</v>
      </c>
      <c r="L11" s="47"/>
      <c r="M11" s="17"/>
    </row>
    <row r="12" ht="12.75" customHeight="1">
      <c r="A12" s="42"/>
      <c r="B12" s="49"/>
      <c r="C12" s="44">
        <f>IF(B12&lt;&gt;0,LOOKUP(B12,'Commodity Prices'!$A$5:$A$69, 'Commodity Prices'!$B$5:$B$69),0)</f>
        <v>0</v>
      </c>
      <c r="D12" s="50"/>
      <c r="E12" s="46">
        <f>IF(B12&lt;&gt;0,LOOKUP(B12,'Commodity Prices'!$A$5:$A$69, 'Commodity Prices'!$P$5:'Commodity Prices'!$P$69),0)</f>
        <v>0</v>
      </c>
      <c r="F12" s="46">
        <f t="shared" si="1"/>
        <v>0</v>
      </c>
      <c r="G12" s="46">
        <f t="array" ref="G12">IF(D12&lt;&gt;0,INDEX('Ocean Freight Rates'!$A$3:$C$5,MATCH($B$3,'Ocean Freight Rates'!$A$3:$A$5),MATCH(C12,'Ocean Freight Rates'!$A$3:$C$3,)),0)</f>
        <v>0</v>
      </c>
      <c r="H12" s="46">
        <f t="shared" si="2"/>
        <v>0</v>
      </c>
      <c r="I12" s="47"/>
      <c r="J12" s="46">
        <f t="shared" si="3"/>
        <v>0</v>
      </c>
      <c r="K12" s="48">
        <f t="shared" si="4"/>
        <v>0</v>
      </c>
      <c r="L12" s="47"/>
      <c r="M12" s="17"/>
    </row>
    <row r="13" ht="12.75" customHeight="1">
      <c r="A13" s="42"/>
      <c r="B13" s="43"/>
      <c r="C13" s="44">
        <f>IF(B13&lt;&gt;0,LOOKUP(B13,'Commodity Prices'!$A$5:$A$69, 'Commodity Prices'!$B$5:$B$69),0)</f>
        <v>0</v>
      </c>
      <c r="D13" s="45"/>
      <c r="E13" s="46">
        <f>IF(B13&lt;&gt;0,LOOKUP(B13,'Commodity Prices'!$A$5:$A$69, 'Commodity Prices'!$P$5:'Commodity Prices'!$P$69),0)</f>
        <v>0</v>
      </c>
      <c r="F13" s="46">
        <f t="shared" si="1"/>
        <v>0</v>
      </c>
      <c r="G13" s="46">
        <f t="array" ref="G13">IF(D13&lt;&gt;0,INDEX('Ocean Freight Rates'!$A$3:$C$5,MATCH($B$3,'Ocean Freight Rates'!$A$3:$A$5),MATCH(C13,'Ocean Freight Rates'!$A$3:$C$3,)),0)</f>
        <v>0</v>
      </c>
      <c r="H13" s="46">
        <f t="shared" si="2"/>
        <v>0</v>
      </c>
      <c r="I13" s="47"/>
      <c r="J13" s="46">
        <f t="shared" si="3"/>
        <v>0</v>
      </c>
      <c r="K13" s="48">
        <f t="shared" si="4"/>
        <v>0</v>
      </c>
      <c r="L13" s="47"/>
      <c r="M13" s="17"/>
    </row>
    <row r="14" ht="12.75" customHeight="1">
      <c r="A14" s="42"/>
      <c r="B14" s="49"/>
      <c r="C14" s="44">
        <f>IF(B14&lt;&gt;0,LOOKUP(B14,'Commodity Prices'!$A$5:$A$69, 'Commodity Prices'!$B$5:$B$69),0)</f>
        <v>0</v>
      </c>
      <c r="D14" s="50"/>
      <c r="E14" s="46">
        <f>IF(B14&lt;&gt;0,LOOKUP(B14,'Commodity Prices'!$A$5:$A$69, 'Commodity Prices'!$P$5:'Commodity Prices'!$P$69),0)</f>
        <v>0</v>
      </c>
      <c r="F14" s="46">
        <f t="shared" si="1"/>
        <v>0</v>
      </c>
      <c r="G14" s="46">
        <f t="array" ref="G14">IF(D14&lt;&gt;0,INDEX('Ocean Freight Rates'!$A$3:$C$5,MATCH($B$3,'Ocean Freight Rates'!$A$3:$A$5),MATCH(C14,'Ocean Freight Rates'!$A$3:$C$3,)),0)</f>
        <v>0</v>
      </c>
      <c r="H14" s="46">
        <f t="shared" si="2"/>
        <v>0</v>
      </c>
      <c r="I14" s="47"/>
      <c r="J14" s="46">
        <f t="shared" si="3"/>
        <v>0</v>
      </c>
      <c r="K14" s="48">
        <f t="shared" si="4"/>
        <v>0</v>
      </c>
      <c r="L14" s="47"/>
      <c r="M14" s="17"/>
    </row>
    <row r="15" ht="12.75" customHeight="1">
      <c r="A15" s="42"/>
      <c r="B15" s="49"/>
      <c r="C15" s="44">
        <f>IF(B15&lt;&gt;0,LOOKUP(B15,'Commodity Prices'!$A$5:$A$69, 'Commodity Prices'!$B$5:$B$69),0)</f>
        <v>0</v>
      </c>
      <c r="D15" s="50"/>
      <c r="E15" s="46">
        <f>IF(B15&lt;&gt;0,LOOKUP(B15,'Commodity Prices'!$A$5:$A$69, 'Commodity Prices'!$P$5:'Commodity Prices'!$P$69),0)</f>
        <v>0</v>
      </c>
      <c r="F15" s="46">
        <f t="shared" si="1"/>
        <v>0</v>
      </c>
      <c r="G15" s="46">
        <f t="array" ref="G15">IF(D15&lt;&gt;0,INDEX('Ocean Freight Rates'!$A$3:$C$5,MATCH($B$3,'Ocean Freight Rates'!$A$3:$A$5),MATCH(C15,'Ocean Freight Rates'!$A$3:$C$3,)),0)</f>
        <v>0</v>
      </c>
      <c r="H15" s="46">
        <f t="shared" si="2"/>
        <v>0</v>
      </c>
      <c r="I15" s="47"/>
      <c r="J15" s="46">
        <f t="shared" si="3"/>
        <v>0</v>
      </c>
      <c r="K15" s="48">
        <f t="shared" si="4"/>
        <v>0</v>
      </c>
      <c r="L15" s="47"/>
      <c r="M15" s="17"/>
    </row>
    <row r="16" ht="12.75" customHeight="1">
      <c r="A16" s="42"/>
      <c r="B16" s="49"/>
      <c r="C16" s="44">
        <f>IF(B16&lt;&gt;0,LOOKUP(B16,'Commodity Prices'!$A$5:$A$69, 'Commodity Prices'!$B$5:$B$69),0)</f>
        <v>0</v>
      </c>
      <c r="D16" s="50"/>
      <c r="E16" s="46">
        <f>IF(B16&lt;&gt;0,LOOKUP(B16,'Commodity Prices'!$A$5:$A$69, 'Commodity Prices'!$P$5:'Commodity Prices'!$P$69),0)</f>
        <v>0</v>
      </c>
      <c r="F16" s="46">
        <f t="shared" si="1"/>
        <v>0</v>
      </c>
      <c r="G16" s="46">
        <f t="array" ref="G16">IF(D16&lt;&gt;0,INDEX('Ocean Freight Rates'!$A$3:$C$5,MATCH($B$3,'Ocean Freight Rates'!$A$3:$A$5),MATCH(C16,'Ocean Freight Rates'!$A$3:$C$3,)),0)</f>
        <v>0</v>
      </c>
      <c r="H16" s="46">
        <f t="shared" si="2"/>
        <v>0</v>
      </c>
      <c r="I16" s="47"/>
      <c r="J16" s="46">
        <f t="shared" si="3"/>
        <v>0</v>
      </c>
      <c r="K16" s="48">
        <f t="shared" si="4"/>
        <v>0</v>
      </c>
      <c r="L16" s="47"/>
      <c r="M16" s="17"/>
    </row>
    <row r="17" ht="12.75" customHeight="1">
      <c r="A17" s="42"/>
      <c r="B17" s="43"/>
      <c r="C17" s="44">
        <f>IF(B17&lt;&gt;0,LOOKUP(B17,'Commodity Prices'!$A$5:$A$69, 'Commodity Prices'!$B$5:$B$69),0)</f>
        <v>0</v>
      </c>
      <c r="D17" s="45"/>
      <c r="E17" s="46">
        <f>IF(B17&lt;&gt;0,LOOKUP(B17,'Commodity Prices'!$A$5:$A$69, 'Commodity Prices'!$P$5:'Commodity Prices'!$P$69),0)</f>
        <v>0</v>
      </c>
      <c r="F17" s="46">
        <f t="shared" si="1"/>
        <v>0</v>
      </c>
      <c r="G17" s="46">
        <f t="array" ref="G17">IF(D17&lt;&gt;0,INDEX('Ocean Freight Rates'!$A$3:$C$5,MATCH($B$3,'Ocean Freight Rates'!$A$3:$A$5),MATCH(C17,'Ocean Freight Rates'!$A$3:$C$3,)),0)</f>
        <v>0</v>
      </c>
      <c r="H17" s="46">
        <f t="shared" si="2"/>
        <v>0</v>
      </c>
      <c r="I17" s="47"/>
      <c r="J17" s="46">
        <f t="shared" si="3"/>
        <v>0</v>
      </c>
      <c r="K17" s="48">
        <f t="shared" si="4"/>
        <v>0</v>
      </c>
      <c r="L17" s="47"/>
      <c r="M17" s="17"/>
    </row>
    <row r="18" ht="12.75" customHeight="1">
      <c r="A18" s="42"/>
      <c r="B18" s="49"/>
      <c r="C18" s="44">
        <f>IF(B18&lt;&gt;0,LOOKUP(B18,'Commodity Prices'!$A$5:$A$69, 'Commodity Prices'!$B$5:$B$69),0)</f>
        <v>0</v>
      </c>
      <c r="D18" s="50"/>
      <c r="E18" s="46">
        <f>IF(B18&lt;&gt;0,LOOKUP(B18,'Commodity Prices'!$A$5:$A$69, 'Commodity Prices'!$P$5:'Commodity Prices'!$P$69),0)</f>
        <v>0</v>
      </c>
      <c r="F18" s="46">
        <f t="shared" si="1"/>
        <v>0</v>
      </c>
      <c r="G18" s="46">
        <f t="array" ref="G18">IF(D18&lt;&gt;0,INDEX('Ocean Freight Rates'!$A$3:$C$5,MATCH($B$3,'Ocean Freight Rates'!$A$3:$A$5),MATCH(C18,'Ocean Freight Rates'!$A$3:$C$3,)),0)</f>
        <v>0</v>
      </c>
      <c r="H18" s="46">
        <f t="shared" si="2"/>
        <v>0</v>
      </c>
      <c r="I18" s="47"/>
      <c r="J18" s="46">
        <f t="shared" si="3"/>
        <v>0</v>
      </c>
      <c r="K18" s="48">
        <f t="shared" si="4"/>
        <v>0</v>
      </c>
      <c r="L18" s="47"/>
      <c r="M18" s="17"/>
    </row>
    <row r="19" ht="12.75" customHeight="1">
      <c r="A19" s="42"/>
      <c r="B19" s="49"/>
      <c r="C19" s="44">
        <f>IF(B19&lt;&gt;0,LOOKUP(B19,'Commodity Prices'!$A$5:$A$69, 'Commodity Prices'!$B$5:$B$69),0)</f>
        <v>0</v>
      </c>
      <c r="D19" s="50"/>
      <c r="E19" s="46">
        <f>IF(B19&lt;&gt;0,LOOKUP(B19,'Commodity Prices'!$A$5:$A$69, 'Commodity Prices'!$P$5:'Commodity Prices'!$P$69),0)</f>
        <v>0</v>
      </c>
      <c r="F19" s="46">
        <f t="shared" si="1"/>
        <v>0</v>
      </c>
      <c r="G19" s="46">
        <f t="array" ref="G19">IF(D19&lt;&gt;0,INDEX('Ocean Freight Rates'!$A$3:$C$5,MATCH($B$3,'Ocean Freight Rates'!$A$3:$A$5),MATCH(C19,'Ocean Freight Rates'!$A$3:$C$3,)),0)</f>
        <v>0</v>
      </c>
      <c r="H19" s="46">
        <f t="shared" si="2"/>
        <v>0</v>
      </c>
      <c r="I19" s="47"/>
      <c r="J19" s="46">
        <f t="shared" si="3"/>
        <v>0</v>
      </c>
      <c r="K19" s="48">
        <f t="shared" si="4"/>
        <v>0</v>
      </c>
      <c r="L19" s="47"/>
      <c r="M19" s="17"/>
    </row>
    <row r="20" ht="12.75" customHeight="1">
      <c r="A20" s="42"/>
      <c r="B20" s="49"/>
      <c r="C20" s="44">
        <f>IF(B20&lt;&gt;0,LOOKUP(B20,'Commodity Prices'!$A$5:$A$69, 'Commodity Prices'!$B$5:$B$69),0)</f>
        <v>0</v>
      </c>
      <c r="D20" s="50"/>
      <c r="E20" s="46">
        <f>IF(B20&lt;&gt;0,LOOKUP(B20,'Commodity Prices'!$A$5:$A$69, 'Commodity Prices'!$P$5:'Commodity Prices'!$P$69),0)</f>
        <v>0</v>
      </c>
      <c r="F20" s="46">
        <f t="shared" si="1"/>
        <v>0</v>
      </c>
      <c r="G20" s="46">
        <f t="array" ref="G20">IF(D20&lt;&gt;0,INDEX('Ocean Freight Rates'!$A$3:$C$5,MATCH($B$3,'Ocean Freight Rates'!$A$3:$A$5),MATCH(C20,'Ocean Freight Rates'!$A$3:$C$3,)),0)</f>
        <v>0</v>
      </c>
      <c r="H20" s="46">
        <f t="shared" si="2"/>
        <v>0</v>
      </c>
      <c r="I20" s="47"/>
      <c r="J20" s="46">
        <f t="shared" si="3"/>
        <v>0</v>
      </c>
      <c r="K20" s="48">
        <f t="shared" si="4"/>
        <v>0</v>
      </c>
      <c r="L20" s="47"/>
      <c r="M20" s="17"/>
    </row>
    <row r="21" ht="12.75" customHeight="1">
      <c r="A21" s="42"/>
      <c r="B21" s="49"/>
      <c r="C21" s="44">
        <f>IF(B21&lt;&gt;0,LOOKUP(B21,'Commodity Prices'!$A$5:$A$69, 'Commodity Prices'!$B$5:$B$69),0)</f>
        <v>0</v>
      </c>
      <c r="D21" s="50"/>
      <c r="E21" s="46">
        <f>IF(B21&lt;&gt;0,LOOKUP(B21,'Commodity Prices'!$A$5:$A$69, 'Commodity Prices'!$P$5:'Commodity Prices'!$P$69),0)</f>
        <v>0</v>
      </c>
      <c r="F21" s="46">
        <f t="shared" si="1"/>
        <v>0</v>
      </c>
      <c r="G21" s="46">
        <f t="array" ref="G21">IF(D21&lt;&gt;0,INDEX('Ocean Freight Rates'!$A$3:$C$5,MATCH($B$3,'Ocean Freight Rates'!$A$3:$A$5),MATCH(C21,'Ocean Freight Rates'!$A$3:$C$3,)),0)</f>
        <v>0</v>
      </c>
      <c r="H21" s="46">
        <f t="shared" si="2"/>
        <v>0</v>
      </c>
      <c r="I21" s="47"/>
      <c r="J21" s="46">
        <f t="shared" si="3"/>
        <v>0</v>
      </c>
      <c r="K21" s="48">
        <f t="shared" si="4"/>
        <v>0</v>
      </c>
      <c r="L21" s="47"/>
      <c r="M21" s="17"/>
    </row>
    <row r="22" ht="12.75" customHeight="1">
      <c r="A22" s="42"/>
      <c r="B22" s="49"/>
      <c r="C22" s="44">
        <f>IF(B22&lt;&gt;0,LOOKUP(B22,'Commodity Prices'!$A$5:$A$69, 'Commodity Prices'!$B$5:$B$69),0)</f>
        <v>0</v>
      </c>
      <c r="D22" s="50"/>
      <c r="E22" s="46">
        <f>IF(B22&lt;&gt;0,LOOKUP(B22,'Commodity Prices'!$A$5:$A$69, 'Commodity Prices'!$P$5:'Commodity Prices'!$P$69),0)</f>
        <v>0</v>
      </c>
      <c r="F22" s="46">
        <f t="shared" si="1"/>
        <v>0</v>
      </c>
      <c r="G22" s="46">
        <f t="array" ref="G22">IF(D22&lt;&gt;0,INDEX('Ocean Freight Rates'!$A$3:$C$5,MATCH($B$3,'Ocean Freight Rates'!$A$3:$A$5),MATCH(C22,'Ocean Freight Rates'!$A$3:$C$3,)),0)</f>
        <v>0</v>
      </c>
      <c r="H22" s="46">
        <f t="shared" si="2"/>
        <v>0</v>
      </c>
      <c r="I22" s="47"/>
      <c r="J22" s="46">
        <f t="shared" si="3"/>
        <v>0</v>
      </c>
      <c r="K22" s="48">
        <f t="shared" si="4"/>
        <v>0</v>
      </c>
      <c r="L22" s="47"/>
      <c r="M22" s="17"/>
    </row>
    <row r="23" ht="12.75" customHeight="1">
      <c r="A23" s="42"/>
      <c r="B23" s="49"/>
      <c r="C23" s="44">
        <f>IF(B23&lt;&gt;0,LOOKUP(B23,'Commodity Prices'!$A$5:$A$69, 'Commodity Prices'!$B$5:$B$69),0)</f>
        <v>0</v>
      </c>
      <c r="D23" s="50"/>
      <c r="E23" s="46">
        <f>IF(B23&lt;&gt;0,LOOKUP(B23,'Commodity Prices'!$A$5:$A$69, 'Commodity Prices'!$P$5:'Commodity Prices'!$P$69),0)</f>
        <v>0</v>
      </c>
      <c r="F23" s="46">
        <f t="shared" si="1"/>
        <v>0</v>
      </c>
      <c r="G23" s="46">
        <f t="array" ref="G23">IF(D23&lt;&gt;0,INDEX('Ocean Freight Rates'!$A$3:$C$5,MATCH($B$3,'Ocean Freight Rates'!$A$3:$A$5),MATCH(C23,'Ocean Freight Rates'!$A$3:$C$3,)),0)</f>
        <v>0</v>
      </c>
      <c r="H23" s="46">
        <f t="shared" si="2"/>
        <v>0</v>
      </c>
      <c r="I23" s="47"/>
      <c r="J23" s="46">
        <f t="shared" si="3"/>
        <v>0</v>
      </c>
      <c r="K23" s="48">
        <f t="shared" si="4"/>
        <v>0</v>
      </c>
      <c r="L23" s="47"/>
      <c r="M23" s="17"/>
    </row>
    <row r="24" ht="12.75" customHeight="1">
      <c r="A24" s="42"/>
      <c r="B24" s="49"/>
      <c r="C24" s="44">
        <f>IF(B24&lt;&gt;0,LOOKUP(B24,'Commodity Prices'!$A$5:$A$69, 'Commodity Prices'!$B$5:$B$69),0)</f>
        <v>0</v>
      </c>
      <c r="D24" s="50"/>
      <c r="E24" s="46">
        <f>IF(B24&lt;&gt;0,LOOKUP(B24,'Commodity Prices'!$A$5:$A$69, 'Commodity Prices'!$P$5:'Commodity Prices'!$P$69),0)</f>
        <v>0</v>
      </c>
      <c r="F24" s="46">
        <f t="shared" si="1"/>
        <v>0</v>
      </c>
      <c r="G24" s="46">
        <f t="array" ref="G24">IF(D24&lt;&gt;0,INDEX('Ocean Freight Rates'!$A$3:$C$5,MATCH($B$3,'Ocean Freight Rates'!$A$3:$A$5),MATCH(C24,'Ocean Freight Rates'!$A$3:$C$3,)),0)</f>
        <v>0</v>
      </c>
      <c r="H24" s="46">
        <f t="shared" si="2"/>
        <v>0</v>
      </c>
      <c r="I24" s="47"/>
      <c r="J24" s="46">
        <f t="shared" si="3"/>
        <v>0</v>
      </c>
      <c r="K24" s="48">
        <f t="shared" si="4"/>
        <v>0</v>
      </c>
      <c r="L24" s="47"/>
      <c r="M24" s="17"/>
    </row>
    <row r="25" ht="12.75" customHeight="1">
      <c r="A25" s="42"/>
      <c r="B25" s="49"/>
      <c r="C25" s="44">
        <f>IF(B25&lt;&gt;0,LOOKUP(B25,'Commodity Prices'!$A$5:$A$69, 'Commodity Prices'!$B$5:$B$69),0)</f>
        <v>0</v>
      </c>
      <c r="D25" s="50"/>
      <c r="E25" s="46">
        <f>IF(B25&lt;&gt;0,LOOKUP(B25,'Commodity Prices'!$A$5:$A$69, 'Commodity Prices'!$P$5:'Commodity Prices'!$P$69),0)</f>
        <v>0</v>
      </c>
      <c r="F25" s="46">
        <f t="shared" si="1"/>
        <v>0</v>
      </c>
      <c r="G25" s="46">
        <f t="array" ref="G25">IF(D25&lt;&gt;0,INDEX('Ocean Freight Rates'!$A$3:$C$5,MATCH($B$3,'Ocean Freight Rates'!$A$3:$A$5),MATCH(C25,'Ocean Freight Rates'!$A$3:$C$3,)),0)</f>
        <v>0</v>
      </c>
      <c r="H25" s="46">
        <f t="shared" si="2"/>
        <v>0</v>
      </c>
      <c r="I25" s="47"/>
      <c r="J25" s="46">
        <f t="shared" si="3"/>
        <v>0</v>
      </c>
      <c r="K25" s="48">
        <f t="shared" si="4"/>
        <v>0</v>
      </c>
      <c r="L25" s="47"/>
      <c r="M25" s="17"/>
    </row>
    <row r="26" ht="12.75" customHeight="1">
      <c r="A26" s="42"/>
      <c r="B26" s="49"/>
      <c r="C26" s="44">
        <f>IF(B26&lt;&gt;0,LOOKUP(B26,'Commodity Prices'!$A$5:$A$69, 'Commodity Prices'!$B$5:$B$69),0)</f>
        <v>0</v>
      </c>
      <c r="D26" s="50"/>
      <c r="E26" s="46">
        <f>IF(B26&lt;&gt;0,LOOKUP(B26,'Commodity Prices'!$A$5:$A$69, 'Commodity Prices'!$P$5:'Commodity Prices'!$P$69),0)</f>
        <v>0</v>
      </c>
      <c r="F26" s="46">
        <f t="shared" si="1"/>
        <v>0</v>
      </c>
      <c r="G26" s="46">
        <f t="array" ref="G26">IF(D26&lt;&gt;0,INDEX('Ocean Freight Rates'!$A$3:$C$5,MATCH($B$3,'Ocean Freight Rates'!$A$3:$A$5),MATCH(C26,'Ocean Freight Rates'!$A$3:$C$3,)),0)</f>
        <v>0</v>
      </c>
      <c r="H26" s="46">
        <f t="shared" si="2"/>
        <v>0</v>
      </c>
      <c r="I26" s="47"/>
      <c r="J26" s="46">
        <f t="shared" si="3"/>
        <v>0</v>
      </c>
      <c r="K26" s="48">
        <f t="shared" si="4"/>
        <v>0</v>
      </c>
      <c r="L26" s="47"/>
      <c r="M26" s="17"/>
    </row>
    <row r="27" ht="12.75" customHeight="1">
      <c r="A27" s="42"/>
      <c r="B27" s="49"/>
      <c r="C27" s="44">
        <f>IF(B27&lt;&gt;0,LOOKUP(B27,'Commodity Prices'!$A$5:$A$69, 'Commodity Prices'!$B$5:$B$69),0)</f>
        <v>0</v>
      </c>
      <c r="D27" s="50"/>
      <c r="E27" s="46">
        <f>IF(B27&lt;&gt;0,LOOKUP(B27,'Commodity Prices'!$A$5:$A$69, 'Commodity Prices'!$P$5:'Commodity Prices'!$P$69),0)</f>
        <v>0</v>
      </c>
      <c r="F27" s="46">
        <f t="shared" si="1"/>
        <v>0</v>
      </c>
      <c r="G27" s="46">
        <f t="array" ref="G27">IF(D27&lt;&gt;0,INDEX('Ocean Freight Rates'!$A$3:$C$5,MATCH($B$3,'Ocean Freight Rates'!$A$3:$A$5),MATCH(C27,'Ocean Freight Rates'!$A$3:$C$3,)),0)</f>
        <v>0</v>
      </c>
      <c r="H27" s="46">
        <f t="shared" si="2"/>
        <v>0</v>
      </c>
      <c r="I27" s="47"/>
      <c r="J27" s="46">
        <f t="shared" si="3"/>
        <v>0</v>
      </c>
      <c r="K27" s="48">
        <f t="shared" si="4"/>
        <v>0</v>
      </c>
      <c r="L27" s="47"/>
      <c r="M27" s="17"/>
    </row>
    <row r="28" ht="12.75" customHeight="1">
      <c r="A28" s="42"/>
      <c r="B28" s="49"/>
      <c r="C28" s="44">
        <f>IF(B28&lt;&gt;0,LOOKUP(B28,'Commodity Prices'!$A$5:$A$69, 'Commodity Prices'!$B$5:$B$69),0)</f>
        <v>0</v>
      </c>
      <c r="D28" s="50"/>
      <c r="E28" s="46">
        <f>IF(B28&lt;&gt;0,LOOKUP(B28,'Commodity Prices'!$A$5:$A$69, 'Commodity Prices'!$P$5:'Commodity Prices'!$P$69),0)</f>
        <v>0</v>
      </c>
      <c r="F28" s="46">
        <f t="shared" si="1"/>
        <v>0</v>
      </c>
      <c r="G28" s="46">
        <f t="array" ref="G28">IF(D28&lt;&gt;0,INDEX('Ocean Freight Rates'!$A$3:$C$5,MATCH($B$3,'Ocean Freight Rates'!$A$3:$A$5),MATCH(C28,'Ocean Freight Rates'!$A$3:$C$3,)),0)</f>
        <v>0</v>
      </c>
      <c r="H28" s="46">
        <f t="shared" si="2"/>
        <v>0</v>
      </c>
      <c r="I28" s="47"/>
      <c r="J28" s="46">
        <f t="shared" si="3"/>
        <v>0</v>
      </c>
      <c r="K28" s="48">
        <f t="shared" si="4"/>
        <v>0</v>
      </c>
      <c r="L28" s="47"/>
      <c r="M28" s="17"/>
    </row>
    <row r="29" ht="12.75" customHeight="1">
      <c r="A29" s="42"/>
      <c r="B29" s="49"/>
      <c r="C29" s="44">
        <f>IF(B29&lt;&gt;0,LOOKUP(B29,'Commodity Prices'!$A$5:$A$69, 'Commodity Prices'!$B$5:$B$69),0)</f>
        <v>0</v>
      </c>
      <c r="D29" s="50"/>
      <c r="E29" s="46">
        <f>IF(B29&lt;&gt;0,LOOKUP(B29,'Commodity Prices'!$A$5:$A$69, 'Commodity Prices'!$P$5:'Commodity Prices'!$P$69),0)</f>
        <v>0</v>
      </c>
      <c r="F29" s="46">
        <f t="shared" si="1"/>
        <v>0</v>
      </c>
      <c r="G29" s="46">
        <f t="array" ref="G29">IF(D29&lt;&gt;0,INDEX('Ocean Freight Rates'!$A$3:$C$5,MATCH($B$3,'Ocean Freight Rates'!$A$3:$A$5),MATCH(C29,'Ocean Freight Rates'!$A$3:$C$3,)),0)</f>
        <v>0</v>
      </c>
      <c r="H29" s="46">
        <f t="shared" si="2"/>
        <v>0</v>
      </c>
      <c r="I29" s="47"/>
      <c r="J29" s="46">
        <f t="shared" si="3"/>
        <v>0</v>
      </c>
      <c r="K29" s="48">
        <f t="shared" si="4"/>
        <v>0</v>
      </c>
      <c r="L29" s="47"/>
      <c r="M29" s="17"/>
    </row>
    <row r="30" ht="12.75" customHeight="1">
      <c r="A30" s="42"/>
      <c r="B30" s="43"/>
      <c r="C30" s="44">
        <f>IF(B30&lt;&gt;0,LOOKUP(B30,'Commodity Prices'!$A$5:$A$69, 'Commodity Prices'!$B$5:$B$69),0)</f>
        <v>0</v>
      </c>
      <c r="D30" s="45"/>
      <c r="E30" s="46">
        <f>IF(B30&lt;&gt;0,LOOKUP(B30,'Commodity Prices'!$A$5:$A$69, 'Commodity Prices'!$P$5:'Commodity Prices'!$P$69),0)</f>
        <v>0</v>
      </c>
      <c r="F30" s="46">
        <f t="shared" si="1"/>
        <v>0</v>
      </c>
      <c r="G30" s="46">
        <f t="array" ref="G30">IF(D30&lt;&gt;0,INDEX('Ocean Freight Rates'!$A$3:$C$5,MATCH($B$3,'Ocean Freight Rates'!$A$3:$A$5),MATCH(C30,'Ocean Freight Rates'!$A$3:$C$3,)),0)</f>
        <v>0</v>
      </c>
      <c r="H30" s="46">
        <f t="shared" si="2"/>
        <v>0</v>
      </c>
      <c r="I30" s="47"/>
      <c r="J30" s="46">
        <f t="shared" si="3"/>
        <v>0</v>
      </c>
      <c r="K30" s="48">
        <f t="shared" si="4"/>
        <v>0</v>
      </c>
      <c r="L30" s="47"/>
      <c r="M30" s="17"/>
    </row>
    <row r="31" ht="12.75" hidden="1" customHeight="1">
      <c r="A31" s="42"/>
      <c r="B31" s="49"/>
      <c r="C31" s="44">
        <f>IF(B31&lt;&gt;0,LOOKUP(B31,'Commodity Prices'!$A$5:$A$69, 'Commodity Prices'!$B$5:$B$69),0)</f>
        <v>0</v>
      </c>
      <c r="D31" s="50"/>
      <c r="E31" s="46">
        <f>IF(B31&lt;&gt;0,LOOKUP(B31,'Commodity Prices'!$A$5:$A$69, 'Commodity Prices'!$O$5:$O$69),0)</f>
        <v>0</v>
      </c>
      <c r="F31" s="46">
        <f t="shared" si="1"/>
        <v>0</v>
      </c>
      <c r="G31" s="46">
        <f t="array" ref="G31">IF(D31&lt;&gt;0,INDEX('Ocean Freight Rates'!$A$3:$C$5,MATCH($B$3,'Ocean Freight Rates'!$A$3:$A$5),MATCH(C31,'Ocean Freight Rates'!$A$3:$C$3,)),0)</f>
        <v>0</v>
      </c>
      <c r="H31" s="46">
        <f t="shared" si="2"/>
        <v>0</v>
      </c>
      <c r="I31" s="47"/>
      <c r="J31" s="46">
        <f t="shared" si="3"/>
        <v>0</v>
      </c>
      <c r="K31" s="48">
        <f t="shared" si="4"/>
        <v>0</v>
      </c>
      <c r="L31" s="47"/>
      <c r="M31" s="17"/>
    </row>
    <row r="32" ht="12.75" hidden="1" customHeight="1">
      <c r="A32" s="42"/>
      <c r="B32" s="49"/>
      <c r="C32" s="44">
        <f>IF(B32&lt;&gt;0,LOOKUP(B32,'Commodity Prices'!$A$5:$A$69, 'Commodity Prices'!$B$5:$B$69),0)</f>
        <v>0</v>
      </c>
      <c r="D32" s="50"/>
      <c r="E32" s="46">
        <f>IF(B32&lt;&gt;0,LOOKUP(B32,'Commodity Prices'!$A$5:$A$69, 'Commodity Prices'!$O$5:$O$69),0)</f>
        <v>0</v>
      </c>
      <c r="F32" s="46">
        <f t="shared" si="1"/>
        <v>0</v>
      </c>
      <c r="G32" s="46">
        <f t="array" ref="G32">IF(D32&lt;&gt;0,INDEX('Ocean Freight Rates'!$A$3:$C$5,MATCH($B$3,'Ocean Freight Rates'!$A$3:$A$5),MATCH(C32,'Ocean Freight Rates'!$A$3:$C$3,)),0)</f>
        <v>0</v>
      </c>
      <c r="H32" s="46">
        <f t="shared" si="2"/>
        <v>0</v>
      </c>
      <c r="I32" s="47"/>
      <c r="J32" s="46">
        <f t="shared" si="3"/>
        <v>0</v>
      </c>
      <c r="K32" s="48">
        <f t="shared" si="4"/>
        <v>0</v>
      </c>
      <c r="L32" s="47"/>
      <c r="M32" s="17"/>
    </row>
    <row r="33" ht="12.75" hidden="1" customHeight="1">
      <c r="A33" s="42"/>
      <c r="B33" s="49"/>
      <c r="C33" s="44">
        <f>IF(B33&lt;&gt;0,LOOKUP(B33,'Commodity Prices'!$A$5:$A$69, 'Commodity Prices'!$B$5:$B$69),0)</f>
        <v>0</v>
      </c>
      <c r="D33" s="50"/>
      <c r="E33" s="46">
        <f>IF(B33&lt;&gt;0,LOOKUP(B33,'Commodity Prices'!$A$5:$A$69, 'Commodity Prices'!$O$5:$O$69),0)</f>
        <v>0</v>
      </c>
      <c r="F33" s="46">
        <f t="shared" si="1"/>
        <v>0</v>
      </c>
      <c r="G33" s="46">
        <f t="array" ref="G33">IF(D33&lt;&gt;0,INDEX('Ocean Freight Rates'!$A$3:$C$5,MATCH($B$3,'Ocean Freight Rates'!$A$3:$A$5),MATCH(C33,'Ocean Freight Rates'!$A$3:$C$3,)),0)</f>
        <v>0</v>
      </c>
      <c r="H33" s="46">
        <f t="shared" si="2"/>
        <v>0</v>
      </c>
      <c r="I33" s="47"/>
      <c r="J33" s="46">
        <f t="shared" si="3"/>
        <v>0</v>
      </c>
      <c r="K33" s="48">
        <f t="shared" si="4"/>
        <v>0</v>
      </c>
      <c r="L33" s="47"/>
      <c r="M33" s="17"/>
    </row>
    <row r="34" ht="12.75" hidden="1" customHeight="1">
      <c r="A34" s="42"/>
      <c r="B34" s="49"/>
      <c r="C34" s="44">
        <f>IF(B34&lt;&gt;0,LOOKUP(B34,'Commodity Prices'!$A$5:$A$69, 'Commodity Prices'!$B$5:$B$69),0)</f>
        <v>0</v>
      </c>
      <c r="D34" s="50"/>
      <c r="E34" s="46">
        <f>IF(B34&lt;&gt;0,LOOKUP(B34,'Commodity Prices'!$A$5:$A$69, 'Commodity Prices'!$O$5:$O$69),0)</f>
        <v>0</v>
      </c>
      <c r="F34" s="46">
        <f t="shared" si="1"/>
        <v>0</v>
      </c>
      <c r="G34" s="46">
        <f t="array" ref="G34">IF(D34&lt;&gt;0,INDEX('Ocean Freight Rates'!$A$3:$C$5,MATCH($B$3,'Ocean Freight Rates'!$A$3:$A$5),MATCH(C34,'Ocean Freight Rates'!$A$3:$C$3,)),0)</f>
        <v>0</v>
      </c>
      <c r="H34" s="46">
        <f t="shared" si="2"/>
        <v>0</v>
      </c>
      <c r="I34" s="47"/>
      <c r="J34" s="46">
        <f t="shared" si="3"/>
        <v>0</v>
      </c>
      <c r="K34" s="48">
        <f t="shared" si="4"/>
        <v>0</v>
      </c>
      <c r="L34" s="47"/>
      <c r="M34" s="17"/>
    </row>
    <row r="35" ht="12.75" hidden="1" customHeight="1">
      <c r="A35" s="42"/>
      <c r="B35" s="49"/>
      <c r="C35" s="44">
        <f>IF(B35&lt;&gt;0,LOOKUP(B35,'Commodity Prices'!$A$5:$A$69, 'Commodity Prices'!$B$5:$B$69),0)</f>
        <v>0</v>
      </c>
      <c r="D35" s="50"/>
      <c r="E35" s="46">
        <f>IF(B35&lt;&gt;0,LOOKUP(B35,'Commodity Prices'!$A$5:$A$69, 'Commodity Prices'!$O$5:$O$69),0)</f>
        <v>0</v>
      </c>
      <c r="F35" s="46">
        <f t="shared" si="1"/>
        <v>0</v>
      </c>
      <c r="G35" s="46">
        <f t="array" ref="G35">IF(D35&lt;&gt;0,INDEX('Ocean Freight Rates'!$A$3:$C$5,MATCH($B$3,'Ocean Freight Rates'!$A$3:$A$5),MATCH(C35,'Ocean Freight Rates'!$A$3:$C$3,)),0)</f>
        <v>0</v>
      </c>
      <c r="H35" s="46">
        <f t="shared" si="2"/>
        <v>0</v>
      </c>
      <c r="I35" s="47"/>
      <c r="J35" s="46">
        <f t="shared" si="3"/>
        <v>0</v>
      </c>
      <c r="K35" s="48">
        <f t="shared" si="4"/>
        <v>0</v>
      </c>
      <c r="L35" s="47"/>
      <c r="M35" s="17"/>
    </row>
    <row r="36" ht="12.75" hidden="1" customHeight="1">
      <c r="A36" s="42"/>
      <c r="B36" s="49"/>
      <c r="C36" s="44">
        <f>IF(B36&lt;&gt;0,LOOKUP(B36,'Commodity Prices'!$A$5:$A$69, 'Commodity Prices'!$B$5:$B$69),0)</f>
        <v>0</v>
      </c>
      <c r="D36" s="50"/>
      <c r="E36" s="46">
        <f>IF(B36&lt;&gt;0,LOOKUP(B36,'Commodity Prices'!$A$5:$A$69, 'Commodity Prices'!$O$5:$O$69),0)</f>
        <v>0</v>
      </c>
      <c r="F36" s="46">
        <f t="shared" si="1"/>
        <v>0</v>
      </c>
      <c r="G36" s="46">
        <f t="array" ref="G36">IF(D36&lt;&gt;0,INDEX('Ocean Freight Rates'!$A$3:$C$5,MATCH($B$3,'Ocean Freight Rates'!$A$3:$A$5),MATCH(C36,'Ocean Freight Rates'!$A$3:$C$3,)),0)</f>
        <v>0</v>
      </c>
      <c r="H36" s="46">
        <f t="shared" si="2"/>
        <v>0</v>
      </c>
      <c r="I36" s="47"/>
      <c r="J36" s="46">
        <f t="shared" si="3"/>
        <v>0</v>
      </c>
      <c r="K36" s="48">
        <f t="shared" si="4"/>
        <v>0</v>
      </c>
      <c r="L36" s="47"/>
      <c r="M36" s="17"/>
    </row>
    <row r="37" ht="12.75" hidden="1" customHeight="1">
      <c r="A37" s="42"/>
      <c r="B37" s="49"/>
      <c r="C37" s="44">
        <f>IF(B37&lt;&gt;0,LOOKUP(B37,'Commodity Prices'!$A$5:$A$69, 'Commodity Prices'!$B$5:$B$69),0)</f>
        <v>0</v>
      </c>
      <c r="D37" s="50"/>
      <c r="E37" s="46">
        <f>IF(B37&lt;&gt;0,LOOKUP(B37,'Commodity Prices'!$A$5:$A$69, 'Commodity Prices'!$O$5:$O$69),0)</f>
        <v>0</v>
      </c>
      <c r="F37" s="46">
        <f t="shared" si="1"/>
        <v>0</v>
      </c>
      <c r="G37" s="46">
        <f t="array" ref="G37">IF(D37&lt;&gt;0,INDEX('Ocean Freight Rates'!$A$3:$C$5,MATCH($B$3,'Ocean Freight Rates'!$A$3:$A$5),MATCH(C37,'Ocean Freight Rates'!$A$3:$C$3,)),0)</f>
        <v>0</v>
      </c>
      <c r="H37" s="46">
        <f t="shared" si="2"/>
        <v>0</v>
      </c>
      <c r="I37" s="47"/>
      <c r="J37" s="46">
        <f t="shared" si="3"/>
        <v>0</v>
      </c>
      <c r="K37" s="48">
        <f t="shared" si="4"/>
        <v>0</v>
      </c>
      <c r="L37" s="47"/>
      <c r="M37" s="17"/>
    </row>
    <row r="38" ht="12.75" hidden="1" customHeight="1">
      <c r="A38" s="42"/>
      <c r="B38" s="49"/>
      <c r="C38" s="44">
        <f>IF(B38&lt;&gt;0,LOOKUP(B38,'Commodity Prices'!$A$5:$A$69, 'Commodity Prices'!$B$5:$B$69),0)</f>
        <v>0</v>
      </c>
      <c r="D38" s="50"/>
      <c r="E38" s="46">
        <f>IF(B38&lt;&gt;0,LOOKUP(B38,'Commodity Prices'!$A$5:$A$69, 'Commodity Prices'!$O$5:$O$69),0)</f>
        <v>0</v>
      </c>
      <c r="F38" s="46">
        <f t="shared" si="1"/>
        <v>0</v>
      </c>
      <c r="G38" s="46">
        <f t="array" ref="G38">IF(D38&lt;&gt;0,INDEX('Ocean Freight Rates'!$A$3:$C$5,MATCH($B$3,'Ocean Freight Rates'!$A$3:$A$5),MATCH(C38,'Ocean Freight Rates'!$A$3:$C$3,)),0)</f>
        <v>0</v>
      </c>
      <c r="H38" s="46">
        <f t="shared" si="2"/>
        <v>0</v>
      </c>
      <c r="I38" s="47"/>
      <c r="J38" s="46">
        <f t="shared" si="3"/>
        <v>0</v>
      </c>
      <c r="K38" s="48">
        <f t="shared" si="4"/>
        <v>0</v>
      </c>
      <c r="L38" s="47"/>
      <c r="M38" s="17"/>
    </row>
    <row r="39" ht="12.75" hidden="1" customHeight="1">
      <c r="A39" s="42"/>
      <c r="B39" s="49"/>
      <c r="C39" s="44">
        <f>IF(B39&lt;&gt;0,LOOKUP(B39,'Commodity Prices'!$A$5:$A$69, 'Commodity Prices'!$B$5:$B$69),0)</f>
        <v>0</v>
      </c>
      <c r="D39" s="50"/>
      <c r="E39" s="46">
        <f>IF(B39&lt;&gt;0,LOOKUP(B39,'Commodity Prices'!$A$5:$A$69, 'Commodity Prices'!$O$5:$O$69),0)</f>
        <v>0</v>
      </c>
      <c r="F39" s="46">
        <f t="shared" si="1"/>
        <v>0</v>
      </c>
      <c r="G39" s="46">
        <f t="array" ref="G39">IF(D39&lt;&gt;0,INDEX('Ocean Freight Rates'!$A$3:$C$5,MATCH($B$3,'Ocean Freight Rates'!$A$3:$A$5),MATCH(C39,'Ocean Freight Rates'!$A$3:$C$3,)),0)</f>
        <v>0</v>
      </c>
      <c r="H39" s="46">
        <f t="shared" si="2"/>
        <v>0</v>
      </c>
      <c r="I39" s="47"/>
      <c r="J39" s="46">
        <f t="shared" si="3"/>
        <v>0</v>
      </c>
      <c r="K39" s="48">
        <f t="shared" si="4"/>
        <v>0</v>
      </c>
      <c r="L39" s="47"/>
      <c r="M39" s="17"/>
    </row>
    <row r="40" ht="12.75" hidden="1" customHeight="1">
      <c r="A40" s="42"/>
      <c r="B40" s="49"/>
      <c r="C40" s="44">
        <f>IF(B40&lt;&gt;0,LOOKUP(B40,'Commodity Prices'!$A$5:$A$69, 'Commodity Prices'!$B$5:$B$69),0)</f>
        <v>0</v>
      </c>
      <c r="D40" s="50"/>
      <c r="E40" s="46">
        <f>IF(B40&lt;&gt;0,LOOKUP(B40,'Commodity Prices'!$A$5:$A$69, 'Commodity Prices'!$O$5:$O$69),0)</f>
        <v>0</v>
      </c>
      <c r="F40" s="46">
        <f t="shared" si="1"/>
        <v>0</v>
      </c>
      <c r="G40" s="46">
        <f t="array" ref="G40">IF(D40&lt;&gt;0,INDEX('Ocean Freight Rates'!$A$3:$C$5,MATCH($B$3,'Ocean Freight Rates'!$A$3:$A$5),MATCH(C40,'Ocean Freight Rates'!$A$3:$C$3,)),0)</f>
        <v>0</v>
      </c>
      <c r="H40" s="46">
        <f t="shared" si="2"/>
        <v>0</v>
      </c>
      <c r="I40" s="47"/>
      <c r="J40" s="46">
        <f t="shared" si="3"/>
        <v>0</v>
      </c>
      <c r="K40" s="48">
        <f t="shared" si="4"/>
        <v>0</v>
      </c>
      <c r="L40" s="47"/>
      <c r="M40" s="17"/>
    </row>
    <row r="41" ht="12.75" hidden="1" customHeight="1">
      <c r="A41" s="42"/>
      <c r="B41" s="49"/>
      <c r="C41" s="44">
        <f>IF(B41&lt;&gt;0,LOOKUP(B41,'Commodity Prices'!$A$5:$A$69, 'Commodity Prices'!$B$5:$B$69),0)</f>
        <v>0</v>
      </c>
      <c r="D41" s="50"/>
      <c r="E41" s="46">
        <f>IF(B41&lt;&gt;0,LOOKUP(B41,'Commodity Prices'!$A$5:$A$69, 'Commodity Prices'!$O$5:$O$69),0)</f>
        <v>0</v>
      </c>
      <c r="F41" s="46">
        <f t="shared" si="1"/>
        <v>0</v>
      </c>
      <c r="G41" s="46">
        <f t="array" ref="G41">IF(D41&lt;&gt;0,INDEX('Ocean Freight Rates'!$A$3:$C$5,MATCH($B$3,'Ocean Freight Rates'!$A$3:$A$5),MATCH(C41,'Ocean Freight Rates'!$A$3:$C$3,)),0)</f>
        <v>0</v>
      </c>
      <c r="H41" s="46">
        <f t="shared" si="2"/>
        <v>0</v>
      </c>
      <c r="I41" s="47"/>
      <c r="J41" s="46">
        <f t="shared" si="3"/>
        <v>0</v>
      </c>
      <c r="K41" s="48">
        <f t="shared" si="4"/>
        <v>0</v>
      </c>
      <c r="L41" s="47"/>
      <c r="M41" s="17"/>
    </row>
    <row r="42" ht="12.75" hidden="1" customHeight="1">
      <c r="A42" s="42"/>
      <c r="B42" s="49"/>
      <c r="C42" s="44">
        <f>IF(B42&lt;&gt;0,LOOKUP(B42,'Commodity Prices'!$A$5:$A$69, 'Commodity Prices'!$B$5:$B$69),0)</f>
        <v>0</v>
      </c>
      <c r="D42" s="50"/>
      <c r="E42" s="46">
        <f>IF(B42&lt;&gt;0,LOOKUP(B42,'Commodity Prices'!$A$5:$A$69, 'Commodity Prices'!$O$5:$O$69),0)</f>
        <v>0</v>
      </c>
      <c r="F42" s="46">
        <f t="shared" si="1"/>
        <v>0</v>
      </c>
      <c r="G42" s="46">
        <f t="array" ref="G42">IF(D42&lt;&gt;0,INDEX('Ocean Freight Rates'!$A$3:$C$5,MATCH($B$3,'Ocean Freight Rates'!$A$3:$A$5),MATCH(C42,'Ocean Freight Rates'!$A$3:$C$3,)),0)</f>
        <v>0</v>
      </c>
      <c r="H42" s="46">
        <f t="shared" si="2"/>
        <v>0</v>
      </c>
      <c r="I42" s="47"/>
      <c r="J42" s="46">
        <f t="shared" si="3"/>
        <v>0</v>
      </c>
      <c r="K42" s="48">
        <f t="shared" si="4"/>
        <v>0</v>
      </c>
      <c r="L42" s="47"/>
      <c r="M42" s="17"/>
    </row>
    <row r="43" ht="12.75" hidden="1" customHeight="1">
      <c r="A43" s="42"/>
      <c r="B43" s="49"/>
      <c r="C43" s="44">
        <f>IF(B43&lt;&gt;0,LOOKUP(B43,'Commodity Prices'!$A$5:$A$69, 'Commodity Prices'!$B$5:$B$69),0)</f>
        <v>0</v>
      </c>
      <c r="D43" s="50"/>
      <c r="E43" s="46">
        <f>IF(B43&lt;&gt;0,LOOKUP(B43,'Commodity Prices'!$A$5:$A$69, 'Commodity Prices'!$O$5:$O$69),0)</f>
        <v>0</v>
      </c>
      <c r="F43" s="46">
        <f t="shared" si="1"/>
        <v>0</v>
      </c>
      <c r="G43" s="46">
        <f t="array" ref="G43">IF(D43&lt;&gt;0,INDEX('Ocean Freight Rates'!$A$3:$C$5,MATCH($B$3,'Ocean Freight Rates'!$A$3:$A$5),MATCH(C43,'Ocean Freight Rates'!$A$3:$C$3,)),0)</f>
        <v>0</v>
      </c>
      <c r="H43" s="46">
        <f t="shared" si="2"/>
        <v>0</v>
      </c>
      <c r="I43" s="47"/>
      <c r="J43" s="46">
        <f t="shared" si="3"/>
        <v>0</v>
      </c>
      <c r="K43" s="48">
        <f t="shared" si="4"/>
        <v>0</v>
      </c>
      <c r="L43" s="47"/>
      <c r="M43" s="17"/>
    </row>
    <row r="44" ht="12.75" hidden="1" customHeight="1">
      <c r="A44" s="42"/>
      <c r="B44" s="49"/>
      <c r="C44" s="44">
        <f>IF(B44&lt;&gt;0,LOOKUP(B44,'Commodity Prices'!$A$5:$A$69, 'Commodity Prices'!$B$5:$B$69),0)</f>
        <v>0</v>
      </c>
      <c r="D44" s="50"/>
      <c r="E44" s="46">
        <f>IF(B44&lt;&gt;0,LOOKUP(B44,'Commodity Prices'!$A$5:$A$69, 'Commodity Prices'!$O$5:$O$69),0)</f>
        <v>0</v>
      </c>
      <c r="F44" s="46">
        <f t="shared" si="1"/>
        <v>0</v>
      </c>
      <c r="G44" s="46">
        <f t="array" ref="G44">IF(D44&lt;&gt;0,INDEX('Ocean Freight Rates'!$A$3:$C$5,MATCH($B$3,'Ocean Freight Rates'!$A$3:$A$5),MATCH(C44,'Ocean Freight Rates'!$A$3:$C$3,)),0)</f>
        <v>0</v>
      </c>
      <c r="H44" s="46">
        <f t="shared" si="2"/>
        <v>0</v>
      </c>
      <c r="I44" s="47"/>
      <c r="J44" s="46">
        <f t="shared" si="3"/>
        <v>0</v>
      </c>
      <c r="K44" s="48">
        <f t="shared" si="4"/>
        <v>0</v>
      </c>
      <c r="L44" s="47"/>
      <c r="M44" s="17"/>
    </row>
    <row r="45" ht="12.75" hidden="1" customHeight="1">
      <c r="A45" s="42"/>
      <c r="B45" s="49"/>
      <c r="C45" s="44">
        <f>IF(B45&lt;&gt;0,LOOKUP(B45,'Commodity Prices'!$A$5:$A$69, 'Commodity Prices'!$B$5:$B$69),0)</f>
        <v>0</v>
      </c>
      <c r="D45" s="50"/>
      <c r="E45" s="46">
        <f>IF(B45&lt;&gt;0,LOOKUP(B45,'Commodity Prices'!$A$5:$A$69, 'Commodity Prices'!$O$5:$O$69),0)</f>
        <v>0</v>
      </c>
      <c r="F45" s="46">
        <f t="shared" si="1"/>
        <v>0</v>
      </c>
      <c r="G45" s="46">
        <f t="array" ref="G45">IF(D45&lt;&gt;0,INDEX('Ocean Freight Rates'!$A$3:$C$5,MATCH($B$3,'Ocean Freight Rates'!$A$3:$A$5),MATCH(C45,'Ocean Freight Rates'!$A$3:$C$3,)),0)</f>
        <v>0</v>
      </c>
      <c r="H45" s="46">
        <f t="shared" si="2"/>
        <v>0</v>
      </c>
      <c r="I45" s="47"/>
      <c r="J45" s="46">
        <f t="shared" si="3"/>
        <v>0</v>
      </c>
      <c r="K45" s="48">
        <f t="shared" si="4"/>
        <v>0</v>
      </c>
      <c r="L45" s="47"/>
      <c r="M45" s="17"/>
    </row>
    <row r="46" ht="12.75" hidden="1" customHeight="1">
      <c r="A46" s="42"/>
      <c r="B46" s="49"/>
      <c r="C46" s="44">
        <f>IF(B46&lt;&gt;0,LOOKUP(B46,'Commodity Prices'!$A$5:$A$69, 'Commodity Prices'!$B$5:$B$69),0)</f>
        <v>0</v>
      </c>
      <c r="D46" s="50"/>
      <c r="E46" s="46">
        <f>IF(B46&lt;&gt;0,LOOKUP(B46,'Commodity Prices'!$A$5:$A$69, 'Commodity Prices'!$O$5:$O$69),0)</f>
        <v>0</v>
      </c>
      <c r="F46" s="46">
        <f t="shared" si="1"/>
        <v>0</v>
      </c>
      <c r="G46" s="46">
        <f t="array" ref="G46">IF(D46&lt;&gt;0,INDEX('Ocean Freight Rates'!$A$3:$C$5,MATCH($B$3,'Ocean Freight Rates'!$A$3:$A$5),MATCH(C46,'Ocean Freight Rates'!$A$3:$C$3,)),0)</f>
        <v>0</v>
      </c>
      <c r="H46" s="46">
        <f t="shared" si="2"/>
        <v>0</v>
      </c>
      <c r="I46" s="47"/>
      <c r="J46" s="46">
        <f t="shared" si="3"/>
        <v>0</v>
      </c>
      <c r="K46" s="48">
        <f t="shared" si="4"/>
        <v>0</v>
      </c>
      <c r="L46" s="47"/>
      <c r="M46" s="17"/>
    </row>
    <row r="47" ht="12.75" hidden="1" customHeight="1">
      <c r="A47" s="42"/>
      <c r="B47" s="49"/>
      <c r="C47" s="44">
        <f>IF(B47&lt;&gt;0,LOOKUP(B47,'Commodity Prices'!$A$5:$A$69, 'Commodity Prices'!$B$5:$B$69),0)</f>
        <v>0</v>
      </c>
      <c r="D47" s="50"/>
      <c r="E47" s="46">
        <f>IF(B47&lt;&gt;0,LOOKUP(B47,'Commodity Prices'!$A$5:$A$69, 'Commodity Prices'!$O$5:$O$69),0)</f>
        <v>0</v>
      </c>
      <c r="F47" s="46">
        <f t="shared" si="1"/>
        <v>0</v>
      </c>
      <c r="G47" s="46">
        <f t="array" ref="G47">IF(D47&lt;&gt;0,INDEX('Ocean Freight Rates'!$A$3:$C$5,MATCH($B$3,'Ocean Freight Rates'!$A$3:$A$5),MATCH(C47,'Ocean Freight Rates'!$A$3:$C$3,)),0)</f>
        <v>0</v>
      </c>
      <c r="H47" s="46">
        <f t="shared" si="2"/>
        <v>0</v>
      </c>
      <c r="I47" s="47"/>
      <c r="J47" s="46">
        <f t="shared" si="3"/>
        <v>0</v>
      </c>
      <c r="K47" s="48">
        <f t="shared" si="4"/>
        <v>0</v>
      </c>
      <c r="L47" s="47"/>
      <c r="M47" s="17"/>
    </row>
    <row r="48" ht="12.75" hidden="1" customHeight="1">
      <c r="A48" s="42"/>
      <c r="B48" s="49"/>
      <c r="C48" s="44">
        <f>IF(B48&lt;&gt;0,LOOKUP(B48,'Commodity Prices'!$A$5:$A$69, 'Commodity Prices'!$B$5:$B$69),0)</f>
        <v>0</v>
      </c>
      <c r="D48" s="50"/>
      <c r="E48" s="46">
        <f>IF(B48&lt;&gt;0,LOOKUP(B48,'Commodity Prices'!$A$5:$A$69, 'Commodity Prices'!$O$5:$O$69),0)</f>
        <v>0</v>
      </c>
      <c r="F48" s="46">
        <f t="shared" si="1"/>
        <v>0</v>
      </c>
      <c r="G48" s="46">
        <f t="array" ref="G48">IF(D48&lt;&gt;0,INDEX('Ocean Freight Rates'!$A$3:$C$5,MATCH($B$3,'Ocean Freight Rates'!$A$3:$A$5),MATCH(C48,'Ocean Freight Rates'!$A$3:$C$3,)),0)</f>
        <v>0</v>
      </c>
      <c r="H48" s="46">
        <f t="shared" si="2"/>
        <v>0</v>
      </c>
      <c r="I48" s="47"/>
      <c r="J48" s="46">
        <f t="shared" si="3"/>
        <v>0</v>
      </c>
      <c r="K48" s="48">
        <f t="shared" si="4"/>
        <v>0</v>
      </c>
      <c r="L48" s="47"/>
      <c r="M48" s="17"/>
    </row>
    <row r="49" ht="12.75" hidden="1" customHeight="1">
      <c r="A49" s="42"/>
      <c r="B49" s="49"/>
      <c r="C49" s="44">
        <f>IF(B49&lt;&gt;0,LOOKUP(B49,'Commodity Prices'!$A$5:$A$69, 'Commodity Prices'!$B$5:$B$69),0)</f>
        <v>0</v>
      </c>
      <c r="D49" s="50"/>
      <c r="E49" s="46">
        <f>IF(B49&lt;&gt;0,LOOKUP(B49,'Commodity Prices'!$A$5:$A$69, 'Commodity Prices'!$O$5:$O$69),0)</f>
        <v>0</v>
      </c>
      <c r="F49" s="46">
        <f t="shared" si="1"/>
        <v>0</v>
      </c>
      <c r="G49" s="46">
        <f t="array" ref="G49">IF(D49&lt;&gt;0,INDEX('Ocean Freight Rates'!$A$3:$C$5,MATCH($B$3,'Ocean Freight Rates'!$A$3:$A$5),MATCH(C49,'Ocean Freight Rates'!$A$3:$C$3,)),0)</f>
        <v>0</v>
      </c>
      <c r="H49" s="46">
        <f t="shared" si="2"/>
        <v>0</v>
      </c>
      <c r="I49" s="47"/>
      <c r="J49" s="46">
        <f t="shared" si="3"/>
        <v>0</v>
      </c>
      <c r="K49" s="48">
        <f t="shared" si="4"/>
        <v>0</v>
      </c>
      <c r="L49" s="47"/>
      <c r="M49" s="17"/>
    </row>
    <row r="50" ht="12.75" hidden="1" customHeight="1">
      <c r="A50" s="42"/>
      <c r="B50" s="49"/>
      <c r="C50" s="44">
        <f>IF(B50&lt;&gt;0,LOOKUP(B50,'Commodity Prices'!$A$5:$A$69, 'Commodity Prices'!$B$5:$B$69),0)</f>
        <v>0</v>
      </c>
      <c r="D50" s="50"/>
      <c r="E50" s="46">
        <f>IF(B50&lt;&gt;0,LOOKUP(B50,'Commodity Prices'!$A$5:$A$69, 'Commodity Prices'!$O$5:$O$69),0)</f>
        <v>0</v>
      </c>
      <c r="F50" s="46">
        <f t="shared" si="1"/>
        <v>0</v>
      </c>
      <c r="G50" s="46">
        <f t="array" ref="G50">IF(D50&lt;&gt;0,INDEX('Ocean Freight Rates'!$A$3:$C$5,MATCH($B$3,'Ocean Freight Rates'!$A$3:$A$5),MATCH(C50,'Ocean Freight Rates'!$A$3:$C$3,)),0)</f>
        <v>0</v>
      </c>
      <c r="H50" s="46">
        <f t="shared" si="2"/>
        <v>0</v>
      </c>
      <c r="I50" s="47"/>
      <c r="J50" s="46">
        <f t="shared" si="3"/>
        <v>0</v>
      </c>
      <c r="K50" s="48">
        <f t="shared" si="4"/>
        <v>0</v>
      </c>
      <c r="L50" s="47"/>
      <c r="M50" s="17"/>
    </row>
    <row r="51" ht="12.75" hidden="1" customHeight="1">
      <c r="A51" s="42"/>
      <c r="B51" s="49"/>
      <c r="C51" s="44">
        <f>IF(B51&lt;&gt;0,LOOKUP(B51,'Commodity Prices'!$A$5:$A$69, 'Commodity Prices'!$B$5:$B$69),0)</f>
        <v>0</v>
      </c>
      <c r="D51" s="50"/>
      <c r="E51" s="46">
        <f>IF(B51&lt;&gt;0,LOOKUP(B51,'Commodity Prices'!$A$5:$A$69, 'Commodity Prices'!$O$5:$O$69),0)</f>
        <v>0</v>
      </c>
      <c r="F51" s="46">
        <f t="shared" si="1"/>
        <v>0</v>
      </c>
      <c r="G51" s="46">
        <f t="array" ref="G51">IF(D51&lt;&gt;0,INDEX('Ocean Freight Rates'!$A$3:$C$5,MATCH($B$3,'Ocean Freight Rates'!$A$3:$A$5),MATCH(C51,'Ocean Freight Rates'!$A$3:$C$3,)),0)</f>
        <v>0</v>
      </c>
      <c r="H51" s="46">
        <f t="shared" si="2"/>
        <v>0</v>
      </c>
      <c r="I51" s="47"/>
      <c r="J51" s="46">
        <f t="shared" si="3"/>
        <v>0</v>
      </c>
      <c r="K51" s="48">
        <f t="shared" si="4"/>
        <v>0</v>
      </c>
      <c r="L51" s="47"/>
      <c r="M51" s="17"/>
    </row>
    <row r="52" ht="12.75" hidden="1" customHeight="1">
      <c r="A52" s="42"/>
      <c r="B52" s="49"/>
      <c r="C52" s="44">
        <f>IF(B52&lt;&gt;0,LOOKUP(B52,'Commodity Prices'!$A$5:$A$69, 'Commodity Prices'!$B$5:$B$69),0)</f>
        <v>0</v>
      </c>
      <c r="D52" s="50"/>
      <c r="E52" s="46">
        <f>IF(B52&lt;&gt;0,LOOKUP(B52,'Commodity Prices'!$A$5:$A$69, 'Commodity Prices'!$O$5:$O$69),0)</f>
        <v>0</v>
      </c>
      <c r="F52" s="46">
        <f t="shared" si="1"/>
        <v>0</v>
      </c>
      <c r="G52" s="46">
        <f t="array" ref="G52">IF(D52&lt;&gt;0,INDEX('Ocean Freight Rates'!$A$3:$C$5,MATCH($B$3,'Ocean Freight Rates'!$A$3:$A$5),MATCH(C52,'Ocean Freight Rates'!$A$3:$C$3,)),0)</f>
        <v>0</v>
      </c>
      <c r="H52" s="46">
        <f t="shared" si="2"/>
        <v>0</v>
      </c>
      <c r="I52" s="47"/>
      <c r="J52" s="46">
        <f t="shared" si="3"/>
        <v>0</v>
      </c>
      <c r="K52" s="48">
        <f t="shared" si="4"/>
        <v>0</v>
      </c>
      <c r="L52" s="47"/>
      <c r="M52" s="17"/>
    </row>
    <row r="53" ht="12.75" hidden="1" customHeight="1">
      <c r="A53" s="42"/>
      <c r="B53" s="49"/>
      <c r="C53" s="44">
        <f>IF(B53&lt;&gt;0,LOOKUP(B53,'Commodity Prices'!$A$5:$A$69, 'Commodity Prices'!$B$5:$B$69),0)</f>
        <v>0</v>
      </c>
      <c r="D53" s="50"/>
      <c r="E53" s="46">
        <f>IF(B53&lt;&gt;0,LOOKUP(B53,'Commodity Prices'!$A$5:$A$69, 'Commodity Prices'!$O$5:$O$69),0)</f>
        <v>0</v>
      </c>
      <c r="F53" s="46">
        <f t="shared" si="1"/>
        <v>0</v>
      </c>
      <c r="G53" s="46">
        <f t="array" ref="G53">IF(D53&lt;&gt;0,INDEX('Ocean Freight Rates'!$A$3:$C$5,MATCH($B$3,'Ocean Freight Rates'!$A$3:$A$5),MATCH(C53,'Ocean Freight Rates'!$A$3:$C$3,)),0)</f>
        <v>0</v>
      </c>
      <c r="H53" s="46">
        <f t="shared" si="2"/>
        <v>0</v>
      </c>
      <c r="I53" s="47"/>
      <c r="J53" s="46">
        <f t="shared" si="3"/>
        <v>0</v>
      </c>
      <c r="K53" s="48">
        <f t="shared" si="4"/>
        <v>0</v>
      </c>
      <c r="L53" s="47"/>
      <c r="M53" s="17"/>
    </row>
    <row r="54" ht="12.75" hidden="1" customHeight="1">
      <c r="A54" s="51"/>
      <c r="B54" s="49"/>
      <c r="C54" s="44">
        <f>IF(B54&lt;&gt;0,LOOKUP(B54,'Commodity Prices'!$A$5:$A$69, 'Commodity Prices'!$B$5:$B$69),0)</f>
        <v>0</v>
      </c>
      <c r="D54" s="50"/>
      <c r="E54" s="46">
        <f>IF(B54&lt;&gt;0,LOOKUP(B54,'Commodity Prices'!$A$5:$A$69, 'Commodity Prices'!$O$5:$O$69),0)</f>
        <v>0</v>
      </c>
      <c r="F54" s="46">
        <f t="shared" si="1"/>
        <v>0</v>
      </c>
      <c r="G54" s="46">
        <f t="array" ref="G54">IF(D54&lt;&gt;0,INDEX('Ocean Freight Rates'!$A$3:$C$5,MATCH($B$3,'Ocean Freight Rates'!$A$3:$A$5),MATCH(C54,'Ocean Freight Rates'!$A$3:$C$3,)),0)</f>
        <v>0</v>
      </c>
      <c r="H54" s="46">
        <f t="shared" si="2"/>
        <v>0</v>
      </c>
      <c r="I54" s="47"/>
      <c r="J54" s="46">
        <f t="shared" si="3"/>
        <v>0</v>
      </c>
      <c r="K54" s="48">
        <f t="shared" si="4"/>
        <v>0</v>
      </c>
      <c r="L54" s="47"/>
      <c r="M54" s="17"/>
    </row>
    <row r="55" ht="12.75" customHeight="1">
      <c r="A55" s="17"/>
      <c r="B55" s="17"/>
      <c r="C55" s="17"/>
      <c r="D55" s="17"/>
      <c r="E55" s="17"/>
      <c r="F55" s="17"/>
      <c r="G55" s="17"/>
      <c r="H55" s="17"/>
      <c r="I55" s="17"/>
      <c r="J55" s="17"/>
      <c r="K55" s="17"/>
      <c r="L55" s="17"/>
      <c r="M55" s="17"/>
    </row>
    <row r="56" ht="12.75" customHeight="1">
      <c r="A56" s="52"/>
    </row>
    <row r="57" ht="12.75" customHeight="1">
      <c r="A57" s="52"/>
    </row>
    <row r="58" ht="12.75" customHeight="1">
      <c r="A58" s="52"/>
    </row>
    <row r="59" ht="12.75" customHeight="1">
      <c r="A59" s="52"/>
    </row>
    <row r="60" ht="12.75" customHeight="1">
      <c r="A60" s="52"/>
    </row>
    <row r="61" ht="12.75" customHeight="1">
      <c r="A61" s="52"/>
    </row>
    <row r="62" ht="12.75" customHeight="1">
      <c r="A62" s="52"/>
    </row>
    <row r="63" ht="12.75" customHeight="1">
      <c r="A63" s="52"/>
    </row>
    <row r="64" ht="12.75" customHeight="1">
      <c r="A64" s="52"/>
    </row>
    <row r="65" ht="12.75" customHeight="1">
      <c r="A65" s="52"/>
    </row>
    <row r="66" ht="12.75" customHeight="1">
      <c r="A66" s="52"/>
    </row>
    <row r="67" ht="12.75" customHeight="1">
      <c r="A67" s="52"/>
    </row>
    <row r="68" ht="12.75" customHeight="1">
      <c r="A68" s="52"/>
    </row>
    <row r="69" ht="12.75" customHeight="1">
      <c r="A69" s="53"/>
    </row>
    <row r="70" ht="12.75" customHeight="1">
      <c r="A70" s="53"/>
    </row>
    <row r="71" ht="12.75" customHeight="1">
      <c r="A71" s="53"/>
    </row>
    <row r="72" ht="12.75" customHeight="1">
      <c r="A72" s="53"/>
    </row>
    <row r="73" ht="12.75" customHeight="1">
      <c r="A73" s="53"/>
    </row>
    <row r="74" ht="12.75" customHeight="1">
      <c r="A74" s="53"/>
    </row>
    <row r="75" ht="12.75" customHeight="1">
      <c r="A75" s="53"/>
    </row>
    <row r="76" ht="12.75" customHeight="1">
      <c r="A76" s="53"/>
    </row>
    <row r="77" ht="12.75" customHeight="1">
      <c r="A77" s="54"/>
    </row>
    <row r="78" ht="12.75" customHeight="1">
      <c r="A78" s="54"/>
    </row>
    <row r="79" ht="12.75" customHeight="1">
      <c r="A79" s="54"/>
    </row>
    <row r="80" ht="12.75" customHeight="1">
      <c r="A80" s="54"/>
    </row>
    <row r="81" ht="12.75" customHeight="1">
      <c r="A81" s="54"/>
    </row>
    <row r="82" ht="12.75" customHeight="1">
      <c r="A82" s="54"/>
    </row>
    <row r="83" ht="12.75" customHeight="1">
      <c r="A83" s="54"/>
    </row>
    <row r="84" ht="12.75" customHeight="1">
      <c r="A84" s="54"/>
    </row>
    <row r="85" ht="12.75" customHeight="1">
      <c r="A85" s="54"/>
    </row>
    <row r="86" ht="12.75" customHeight="1">
      <c r="A86" s="54"/>
    </row>
    <row r="87" ht="12.75" customHeight="1">
      <c r="A87" s="54"/>
    </row>
    <row r="88" ht="12.75" customHeight="1">
      <c r="A88" s="54"/>
    </row>
    <row r="89" ht="12.75" customHeight="1">
      <c r="A89" s="54"/>
    </row>
    <row r="90" ht="12.75" customHeight="1">
      <c r="A90" s="54"/>
    </row>
    <row r="91" ht="12.75" customHeight="1">
      <c r="A91" s="54"/>
    </row>
    <row r="92" ht="12.75" customHeight="1">
      <c r="A92" s="54"/>
    </row>
    <row r="93" ht="12.75" customHeight="1">
      <c r="A93" s="54"/>
    </row>
    <row r="94" ht="12.75" customHeight="1">
      <c r="A94" s="54"/>
    </row>
    <row r="95" ht="12.75" customHeight="1">
      <c r="A95" s="54"/>
    </row>
    <row r="96" ht="12.75" customHeight="1">
      <c r="A96" s="54"/>
    </row>
    <row r="97" ht="12.75" customHeight="1">
      <c r="A97" s="54"/>
    </row>
    <row r="98" ht="12.75" customHeight="1">
      <c r="A98" s="54"/>
    </row>
    <row r="99" ht="12.75" customHeight="1">
      <c r="A99" s="54"/>
    </row>
    <row r="100" ht="12.75" customHeight="1">
      <c r="A100" s="54"/>
    </row>
    <row r="101" ht="12.75" customHeight="1">
      <c r="A101" s="54"/>
    </row>
    <row r="102" ht="12.75" customHeight="1">
      <c r="A102" s="54"/>
    </row>
    <row r="103" ht="12.75" customHeight="1">
      <c r="A103" s="54"/>
    </row>
    <row r="104" ht="12.75" customHeight="1">
      <c r="A104" s="54"/>
    </row>
    <row r="105" ht="12.75" customHeight="1">
      <c r="A105" s="54"/>
    </row>
    <row r="106" ht="12.75" customHeight="1">
      <c r="A106" s="54"/>
    </row>
    <row r="107" ht="12.75" customHeight="1">
      <c r="A107" s="54"/>
    </row>
    <row r="108" ht="12.75" customHeight="1">
      <c r="A108" s="54"/>
    </row>
    <row r="109" ht="12.75" customHeight="1">
      <c r="A109" s="54"/>
    </row>
    <row r="110" ht="12.75" customHeight="1">
      <c r="A110" s="54"/>
    </row>
    <row r="111" ht="12.75" customHeight="1">
      <c r="A111" s="54"/>
    </row>
    <row r="112" ht="12.75" customHeight="1">
      <c r="A112" s="54"/>
    </row>
    <row r="113" ht="12.75" customHeight="1">
      <c r="A113" s="54"/>
    </row>
    <row r="114" ht="12.75" customHeight="1">
      <c r="A114" s="54"/>
    </row>
    <row r="115" ht="12.75" customHeight="1">
      <c r="A115" s="54"/>
    </row>
    <row r="116" ht="12.75" customHeight="1">
      <c r="A116" s="54"/>
    </row>
    <row r="117" ht="12.75" customHeight="1">
      <c r="A117" s="54"/>
    </row>
    <row r="118" ht="12.75" customHeight="1">
      <c r="A118" s="54"/>
    </row>
    <row r="119" ht="12.75" customHeight="1">
      <c r="A119" s="54"/>
    </row>
    <row r="120" ht="12.75" customHeight="1">
      <c r="A120" s="54"/>
    </row>
    <row r="121" ht="12.75" customHeight="1">
      <c r="A121" s="54"/>
    </row>
    <row r="122" ht="12.75" customHeight="1">
      <c r="A122" s="54"/>
    </row>
    <row r="123" ht="12.75" customHeight="1">
      <c r="A123" s="54"/>
    </row>
    <row r="124" ht="12.75" customHeight="1">
      <c r="A124" s="54"/>
    </row>
    <row r="125" ht="12.75" customHeight="1">
      <c r="A125" s="54"/>
    </row>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c r="D168" s="54"/>
    </row>
    <row r="169" ht="12.75" customHeight="1">
      <c r="D169" s="54"/>
    </row>
    <row r="170" ht="12.75" customHeight="1">
      <c r="D170" s="54"/>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C2:D2"/>
    <mergeCell ref="E2:F2"/>
    <mergeCell ref="C3:D3"/>
    <mergeCell ref="E3:F3"/>
    <mergeCell ref="A10:A54"/>
  </mergeCells>
  <dataValidations>
    <dataValidation type="list" allowBlank="1" showErrorMessage="1" sqref="B11:B54">
      <formula1>'Commodity Prices'!$A$5:$A$69</formula1>
    </dataValidation>
    <dataValidation type="list" allowBlank="1" showErrorMessage="1" sqref="B3">
      <formula1>"Haiti,Mozambique"</formula1>
    </dataValidation>
  </dataValidations>
  <printOptions horizontalCentered="1" verticalCentered="1"/>
  <pageMargins bottom="0.25" footer="0.0" header="0.0" left="0.25" right="0.25" top="0.25"/>
  <pageSetup scale="6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7.71"/>
    <col customWidth="1" min="3" max="3" width="14.57"/>
    <col customWidth="1" min="4" max="4" width="16.14"/>
    <col customWidth="1" min="5" max="5" width="16.71"/>
    <col customWidth="1" min="6" max="6" width="17.43"/>
    <col customWidth="1" min="7" max="7" width="15.57"/>
    <col customWidth="1" min="8" max="8" width="15.71"/>
    <col customWidth="1" min="9" max="9" width="15.57"/>
    <col customWidth="1" min="10" max="10" width="14.71"/>
    <col customWidth="1" min="11" max="11" width="17.57"/>
    <col customWidth="1" min="12" max="12" width="14.0"/>
    <col customWidth="1" min="13" max="13" width="4.14"/>
    <col customWidth="1" min="14" max="14" width="12.0"/>
    <col customWidth="1" min="15" max="19" width="8.71"/>
  </cols>
  <sheetData>
    <row r="1" ht="12.75" customHeight="1">
      <c r="A1" s="14" t="s">
        <v>59</v>
      </c>
      <c r="B1" s="15"/>
      <c r="C1" s="16"/>
      <c r="D1" s="15"/>
      <c r="E1" s="15"/>
      <c r="F1" s="15"/>
      <c r="G1" s="17"/>
      <c r="H1" s="17"/>
      <c r="I1" s="17"/>
      <c r="J1" s="17"/>
      <c r="K1" s="17"/>
      <c r="L1" s="17"/>
      <c r="M1" s="17"/>
    </row>
    <row r="2" ht="12.75" customHeight="1">
      <c r="A2" s="17"/>
      <c r="B2" s="18" t="s">
        <v>22</v>
      </c>
      <c r="C2" s="19" t="s">
        <v>23</v>
      </c>
      <c r="D2" s="20"/>
      <c r="E2" s="19" t="s">
        <v>24</v>
      </c>
      <c r="F2" s="20"/>
      <c r="G2" s="17"/>
      <c r="H2" s="17"/>
      <c r="I2" s="17"/>
      <c r="J2" s="17"/>
      <c r="K2" s="17"/>
      <c r="L2" s="17"/>
      <c r="M2" s="55"/>
      <c r="N2" s="21"/>
      <c r="O2" s="21"/>
      <c r="P2" s="21"/>
      <c r="Q2" s="21"/>
      <c r="R2" s="21"/>
      <c r="S2" s="21"/>
    </row>
    <row r="3" ht="18.75" customHeight="1">
      <c r="A3" s="17"/>
      <c r="B3" s="56" t="s">
        <v>25</v>
      </c>
      <c r="C3" s="23"/>
      <c r="D3" s="20"/>
      <c r="E3" s="57"/>
      <c r="F3" s="20"/>
      <c r="G3" s="17"/>
      <c r="H3" s="17"/>
      <c r="I3" s="17"/>
      <c r="J3" s="17"/>
      <c r="K3" s="17"/>
      <c r="L3" s="17"/>
      <c r="M3" s="17"/>
      <c r="N3" s="24"/>
      <c r="O3" s="24"/>
      <c r="P3" s="24"/>
      <c r="Q3" s="24"/>
      <c r="R3" s="24"/>
      <c r="S3" s="24"/>
    </row>
    <row r="4" ht="12.75" customHeight="1">
      <c r="A4" s="17"/>
      <c r="B4" s="17"/>
      <c r="C4" s="17"/>
      <c r="D4" s="17"/>
      <c r="E4" s="17"/>
      <c r="F4" s="17"/>
      <c r="G4" s="17"/>
      <c r="H4" s="17"/>
      <c r="I4" s="17"/>
      <c r="J4" s="17"/>
      <c r="K4" s="17"/>
      <c r="L4" s="17"/>
      <c r="M4" s="17"/>
      <c r="N4" s="24"/>
      <c r="O4" s="24"/>
      <c r="P4" s="24"/>
      <c r="Q4" s="24"/>
      <c r="R4" s="24"/>
      <c r="S4" s="24"/>
    </row>
    <row r="5" ht="24.0" customHeight="1">
      <c r="A5" s="17"/>
      <c r="B5" s="25" t="s">
        <v>60</v>
      </c>
      <c r="C5" s="25"/>
      <c r="D5" s="25"/>
      <c r="E5" s="26"/>
      <c r="F5" s="26"/>
      <c r="G5" s="25"/>
      <c r="H5" s="25"/>
      <c r="I5" s="25"/>
      <c r="J5" s="25"/>
      <c r="K5" s="25"/>
      <c r="L5" s="25"/>
      <c r="M5" s="17"/>
      <c r="N5" s="24"/>
      <c r="O5" s="24"/>
      <c r="P5" s="24"/>
      <c r="Q5" s="24"/>
      <c r="R5" s="24"/>
      <c r="S5" s="24"/>
    </row>
    <row r="6" ht="28.5" customHeight="1">
      <c r="A6" s="17"/>
      <c r="B6" s="27" t="s">
        <v>27</v>
      </c>
      <c r="C6" s="27" t="s">
        <v>28</v>
      </c>
      <c r="D6" s="27" t="s">
        <v>29</v>
      </c>
      <c r="E6" s="27" t="s">
        <v>56</v>
      </c>
      <c r="F6" s="27" t="s">
        <v>31</v>
      </c>
      <c r="G6" s="27" t="s">
        <v>61</v>
      </c>
      <c r="H6" s="27" t="s">
        <v>33</v>
      </c>
      <c r="I6" s="27" t="s">
        <v>34</v>
      </c>
      <c r="J6" s="27" t="s">
        <v>35</v>
      </c>
      <c r="K6" s="28" t="s">
        <v>36</v>
      </c>
      <c r="L6" s="27" t="s">
        <v>37</v>
      </c>
      <c r="M6" s="17"/>
      <c r="N6" s="24"/>
      <c r="O6" s="24"/>
      <c r="P6" s="24"/>
      <c r="Q6" s="24"/>
    </row>
    <row r="7" ht="28.5" customHeight="1">
      <c r="A7" s="17"/>
      <c r="B7" s="29">
        <f>SUM(D11:D54)</f>
        <v>0</v>
      </c>
      <c r="C7" s="30">
        <f>SUM(F11:F54)</f>
        <v>0</v>
      </c>
      <c r="D7" s="30">
        <f>SUM(H11:H54)</f>
        <v>0</v>
      </c>
      <c r="E7" s="30">
        <f>SUM(J11:J54)</f>
        <v>0</v>
      </c>
      <c r="F7" s="30">
        <f>SUM(L11:L54)</f>
        <v>0</v>
      </c>
      <c r="G7" s="58"/>
      <c r="H7" s="58"/>
      <c r="I7" s="58"/>
      <c r="J7" s="58"/>
      <c r="K7" s="30">
        <f>C7+D7+E7+F7+G7+H7</f>
        <v>0</v>
      </c>
      <c r="L7" s="30">
        <f>K7+I7+J7</f>
        <v>0</v>
      </c>
      <c r="M7" s="17"/>
      <c r="N7" s="24"/>
      <c r="O7" s="24"/>
      <c r="P7" s="24"/>
      <c r="Q7" s="24"/>
    </row>
    <row r="8" ht="12.75" customHeight="1">
      <c r="A8" s="17"/>
      <c r="B8" s="17"/>
      <c r="C8" s="17"/>
      <c r="D8" s="17"/>
      <c r="E8" s="17"/>
      <c r="F8" s="17"/>
      <c r="G8" s="17"/>
      <c r="H8" s="17"/>
      <c r="I8" s="17"/>
      <c r="J8" s="17"/>
      <c r="K8" s="17"/>
      <c r="L8" s="17"/>
      <c r="M8" s="17"/>
      <c r="N8" s="24"/>
      <c r="O8" s="24"/>
      <c r="P8" s="24"/>
      <c r="Q8" s="24"/>
      <c r="R8" s="24"/>
      <c r="S8" s="24"/>
    </row>
    <row r="9" ht="22.5" customHeight="1">
      <c r="A9" s="17"/>
      <c r="B9" s="25" t="s">
        <v>62</v>
      </c>
      <c r="C9" s="25"/>
      <c r="D9" s="25"/>
      <c r="E9" s="25"/>
      <c r="F9" s="25"/>
      <c r="G9" s="25"/>
      <c r="H9" s="25"/>
      <c r="I9" s="25"/>
      <c r="J9" s="25"/>
      <c r="K9" s="25"/>
      <c r="L9" s="25"/>
      <c r="M9" s="17"/>
      <c r="N9" s="32"/>
      <c r="O9" s="33"/>
      <c r="P9" s="33"/>
      <c r="Q9" s="33"/>
      <c r="R9" s="33"/>
      <c r="S9" s="33"/>
    </row>
    <row r="10" ht="12.75" customHeight="1">
      <c r="A10" s="34" t="s">
        <v>39</v>
      </c>
      <c r="B10" s="35" t="s">
        <v>40</v>
      </c>
      <c r="C10" s="36" t="s">
        <v>41</v>
      </c>
      <c r="D10" s="36" t="s">
        <v>42</v>
      </c>
      <c r="E10" s="36" t="s">
        <v>43</v>
      </c>
      <c r="F10" s="36" t="s">
        <v>44</v>
      </c>
      <c r="G10" s="36" t="s">
        <v>45</v>
      </c>
      <c r="H10" s="37" t="s">
        <v>46</v>
      </c>
      <c r="I10" s="38" t="s">
        <v>47</v>
      </c>
      <c r="J10" s="39" t="s">
        <v>48</v>
      </c>
      <c r="K10" s="40" t="s">
        <v>49</v>
      </c>
      <c r="L10" s="40" t="s">
        <v>31</v>
      </c>
      <c r="M10" s="17"/>
      <c r="N10" s="41"/>
      <c r="O10" s="41"/>
      <c r="P10" s="41"/>
      <c r="Q10" s="41"/>
    </row>
    <row r="11" ht="12.75" customHeight="1">
      <c r="A11" s="42"/>
      <c r="B11" s="43"/>
      <c r="C11" s="44">
        <f>IF(B11&lt;&gt;0,LOOKUP(B11,'Commodity Prices'!$A$5:$A$69, 'Commodity Prices'!$B$5:$B$69),0)</f>
        <v>0</v>
      </c>
      <c r="D11" s="45"/>
      <c r="E11" s="46">
        <f>IF(B11&lt;&gt;0,LOOKUP(B11,'Commodity Prices'!$A$5:$A$69, 'Commodity Prices'!$P$5:$P$69),0)</f>
        <v>0</v>
      </c>
      <c r="F11" s="46">
        <f t="shared" ref="F11:F54" si="1">(E11*D11)</f>
        <v>0</v>
      </c>
      <c r="G11" s="46">
        <f t="array" ref="G11">IF(D11&lt;&gt;0,INDEX('Ocean Freight Rates'!$A$3:$C$5,MATCH($B$3,'Ocean Freight Rates'!$A$3:$A$5),MATCH(C11,'Ocean Freight Rates'!$A$3:$C$3,)),0)</f>
        <v>0</v>
      </c>
      <c r="H11" s="46">
        <f t="shared" ref="H11:H54" si="2">(G11*D11)</f>
        <v>0</v>
      </c>
      <c r="I11" s="47"/>
      <c r="J11" s="46">
        <f t="shared" ref="J11:J54" si="3">I11*D11</f>
        <v>0</v>
      </c>
      <c r="K11" s="48">
        <f t="shared" ref="K11:K54" si="4">F11+H11+J11</f>
        <v>0</v>
      </c>
      <c r="L11" s="47"/>
      <c r="M11" s="17"/>
    </row>
    <row r="12" ht="12.75" customHeight="1">
      <c r="A12" s="42"/>
      <c r="B12" s="49"/>
      <c r="C12" s="44">
        <f>IF(B12&lt;&gt;0,LOOKUP(B12,'Commodity Prices'!$A$5:$A$69, 'Commodity Prices'!$B$5:$B$69),0)</f>
        <v>0</v>
      </c>
      <c r="D12" s="50"/>
      <c r="E12" s="46">
        <f>IF(B12&lt;&gt;0,LOOKUP(B12,'Commodity Prices'!$A$5:$A$69, 'Commodity Prices'!$P$5:$P$69),0)</f>
        <v>0</v>
      </c>
      <c r="F12" s="46">
        <f t="shared" si="1"/>
        <v>0</v>
      </c>
      <c r="G12" s="46">
        <f t="array" ref="G12">IF(D12&lt;&gt;0,INDEX('Ocean Freight Rates'!$A$3:$C$5,MATCH($B$3,'Ocean Freight Rates'!$A$3:$A$5),MATCH(C12,'Ocean Freight Rates'!$A$3:$C$3,)),0)</f>
        <v>0</v>
      </c>
      <c r="H12" s="46">
        <f t="shared" si="2"/>
        <v>0</v>
      </c>
      <c r="I12" s="47"/>
      <c r="J12" s="46">
        <f t="shared" si="3"/>
        <v>0</v>
      </c>
      <c r="K12" s="48">
        <f t="shared" si="4"/>
        <v>0</v>
      </c>
      <c r="L12" s="47"/>
      <c r="M12" s="17"/>
    </row>
    <row r="13" ht="12.75" customHeight="1">
      <c r="A13" s="42"/>
      <c r="B13" s="43"/>
      <c r="C13" s="44">
        <f>IF(B13&lt;&gt;0,LOOKUP(B13,'Commodity Prices'!$A$5:$A$69, 'Commodity Prices'!$B$5:$B$69),0)</f>
        <v>0</v>
      </c>
      <c r="D13" s="45"/>
      <c r="E13" s="46">
        <f>IF(B13&lt;&gt;0,LOOKUP(B13,'Commodity Prices'!$A$5:$A$69, 'Commodity Prices'!$P$5:$P$69),0)</f>
        <v>0</v>
      </c>
      <c r="F13" s="46">
        <f t="shared" si="1"/>
        <v>0</v>
      </c>
      <c r="G13" s="46">
        <f t="array" ref="G13">IF(D13&lt;&gt;0,INDEX('Ocean Freight Rates'!$A$3:$C$5,MATCH($B$3,'Ocean Freight Rates'!$A$3:$A$5),MATCH(C13,'Ocean Freight Rates'!$A$3:$C$3,)),0)</f>
        <v>0</v>
      </c>
      <c r="H13" s="46">
        <f t="shared" si="2"/>
        <v>0</v>
      </c>
      <c r="I13" s="47"/>
      <c r="J13" s="46">
        <f t="shared" si="3"/>
        <v>0</v>
      </c>
      <c r="K13" s="48">
        <f t="shared" si="4"/>
        <v>0</v>
      </c>
      <c r="L13" s="47"/>
      <c r="M13" s="17"/>
    </row>
    <row r="14" ht="12.75" customHeight="1">
      <c r="A14" s="42"/>
      <c r="B14" s="49"/>
      <c r="C14" s="44">
        <f>IF(B14&lt;&gt;0,LOOKUP(B14,'Commodity Prices'!$A$5:$A$69, 'Commodity Prices'!$B$5:$B$69),0)</f>
        <v>0</v>
      </c>
      <c r="D14" s="50"/>
      <c r="E14" s="46">
        <f>IF(B14&lt;&gt;0,LOOKUP(B14,'Commodity Prices'!$A$5:$A$69, 'Commodity Prices'!$P$5:$P$69),0)</f>
        <v>0</v>
      </c>
      <c r="F14" s="46">
        <f t="shared" si="1"/>
        <v>0</v>
      </c>
      <c r="G14" s="46">
        <f t="array" ref="G14">IF(D14&lt;&gt;0,INDEX('Ocean Freight Rates'!$A$3:$C$5,MATCH($B$3,'Ocean Freight Rates'!$A$3:$A$5),MATCH(C14,'Ocean Freight Rates'!$A$3:$C$3,)),0)</f>
        <v>0</v>
      </c>
      <c r="H14" s="46">
        <f t="shared" si="2"/>
        <v>0</v>
      </c>
      <c r="I14" s="47"/>
      <c r="J14" s="46">
        <f t="shared" si="3"/>
        <v>0</v>
      </c>
      <c r="K14" s="48">
        <f t="shared" si="4"/>
        <v>0</v>
      </c>
      <c r="L14" s="47"/>
      <c r="M14" s="17"/>
    </row>
    <row r="15" ht="12.75" customHeight="1">
      <c r="A15" s="42"/>
      <c r="B15" s="49"/>
      <c r="C15" s="44">
        <f>IF(B15&lt;&gt;0,LOOKUP(B15,'Commodity Prices'!$A$5:$A$69, 'Commodity Prices'!$B$5:$B$69),0)</f>
        <v>0</v>
      </c>
      <c r="D15" s="50"/>
      <c r="E15" s="46">
        <f>IF(B15&lt;&gt;0,LOOKUP(B15,'Commodity Prices'!$A$5:$A$69, 'Commodity Prices'!$P$5:$P$69),0)</f>
        <v>0</v>
      </c>
      <c r="F15" s="46">
        <f t="shared" si="1"/>
        <v>0</v>
      </c>
      <c r="G15" s="46">
        <f t="array" ref="G15">IF(D15&lt;&gt;0,INDEX('Ocean Freight Rates'!$A$3:$C$5,MATCH($B$3,'Ocean Freight Rates'!$A$3:$A$5),MATCH(C15,'Ocean Freight Rates'!$A$3:$C$3,)),0)</f>
        <v>0</v>
      </c>
      <c r="H15" s="46">
        <f t="shared" si="2"/>
        <v>0</v>
      </c>
      <c r="I15" s="47"/>
      <c r="J15" s="46">
        <f t="shared" si="3"/>
        <v>0</v>
      </c>
      <c r="K15" s="48">
        <f t="shared" si="4"/>
        <v>0</v>
      </c>
      <c r="L15" s="47"/>
      <c r="M15" s="17"/>
    </row>
    <row r="16" ht="12.75" customHeight="1">
      <c r="A16" s="42"/>
      <c r="B16" s="49"/>
      <c r="C16" s="44">
        <f>IF(B16&lt;&gt;0,LOOKUP(B16,'Commodity Prices'!$A$5:$A$69, 'Commodity Prices'!$B$5:$B$69),0)</f>
        <v>0</v>
      </c>
      <c r="D16" s="50"/>
      <c r="E16" s="46">
        <f>IF(B16&lt;&gt;0,LOOKUP(B16,'Commodity Prices'!$A$5:$A$69, 'Commodity Prices'!$P$5:$P$69),0)</f>
        <v>0</v>
      </c>
      <c r="F16" s="46">
        <f t="shared" si="1"/>
        <v>0</v>
      </c>
      <c r="G16" s="46">
        <f t="array" ref="G16">IF(D16&lt;&gt;0,INDEX('Ocean Freight Rates'!$A$3:$C$5,MATCH($B$3,'Ocean Freight Rates'!$A$3:$A$5),MATCH(C16,'Ocean Freight Rates'!$A$3:$C$3,)),0)</f>
        <v>0</v>
      </c>
      <c r="H16" s="46">
        <f t="shared" si="2"/>
        <v>0</v>
      </c>
      <c r="I16" s="47"/>
      <c r="J16" s="46">
        <f t="shared" si="3"/>
        <v>0</v>
      </c>
      <c r="K16" s="48">
        <f t="shared" si="4"/>
        <v>0</v>
      </c>
      <c r="L16" s="47"/>
      <c r="M16" s="17"/>
    </row>
    <row r="17" ht="12.75" customHeight="1">
      <c r="A17" s="42"/>
      <c r="B17" s="43"/>
      <c r="C17" s="44">
        <f>IF(B17&lt;&gt;0,LOOKUP(B17,'Commodity Prices'!$A$5:$A$69, 'Commodity Prices'!$B$5:$B$69),0)</f>
        <v>0</v>
      </c>
      <c r="D17" s="45"/>
      <c r="E17" s="46">
        <f>IF(B17&lt;&gt;0,LOOKUP(B17,'Commodity Prices'!$A$5:$A$69, 'Commodity Prices'!$P$5:$P$69),0)</f>
        <v>0</v>
      </c>
      <c r="F17" s="46">
        <f t="shared" si="1"/>
        <v>0</v>
      </c>
      <c r="G17" s="46">
        <f t="array" ref="G17">IF(D17&lt;&gt;0,INDEX('Ocean Freight Rates'!$A$3:$C$5,MATCH($B$3,'Ocean Freight Rates'!$A$3:$A$5),MATCH(C17,'Ocean Freight Rates'!$A$3:$C$3,)),0)</f>
        <v>0</v>
      </c>
      <c r="H17" s="46">
        <f t="shared" si="2"/>
        <v>0</v>
      </c>
      <c r="I17" s="47"/>
      <c r="J17" s="46">
        <f t="shared" si="3"/>
        <v>0</v>
      </c>
      <c r="K17" s="48">
        <f t="shared" si="4"/>
        <v>0</v>
      </c>
      <c r="L17" s="47"/>
      <c r="M17" s="17"/>
    </row>
    <row r="18" ht="12.75" customHeight="1">
      <c r="A18" s="42"/>
      <c r="B18" s="49"/>
      <c r="C18" s="44">
        <f>IF(B18&lt;&gt;0,LOOKUP(B18,'Commodity Prices'!$A$5:$A$69, 'Commodity Prices'!$B$5:$B$69),0)</f>
        <v>0</v>
      </c>
      <c r="D18" s="50"/>
      <c r="E18" s="46">
        <f>IF(B18&lt;&gt;0,LOOKUP(B18,'Commodity Prices'!$A$5:$A$69, 'Commodity Prices'!$P$5:$P$69),0)</f>
        <v>0</v>
      </c>
      <c r="F18" s="46">
        <f t="shared" si="1"/>
        <v>0</v>
      </c>
      <c r="G18" s="46">
        <f t="array" ref="G18">IF(D18&lt;&gt;0,INDEX('Ocean Freight Rates'!$A$3:$C$5,MATCH($B$3,'Ocean Freight Rates'!$A$3:$A$5),MATCH(C18,'Ocean Freight Rates'!$A$3:$C$3,)),0)</f>
        <v>0</v>
      </c>
      <c r="H18" s="46">
        <f t="shared" si="2"/>
        <v>0</v>
      </c>
      <c r="I18" s="47"/>
      <c r="J18" s="46">
        <f t="shared" si="3"/>
        <v>0</v>
      </c>
      <c r="K18" s="48">
        <f t="shared" si="4"/>
        <v>0</v>
      </c>
      <c r="L18" s="47"/>
      <c r="M18" s="17"/>
    </row>
    <row r="19" ht="12.75" customHeight="1">
      <c r="A19" s="42"/>
      <c r="B19" s="49"/>
      <c r="C19" s="44">
        <f>IF(B19&lt;&gt;0,LOOKUP(B19,'Commodity Prices'!$A$5:$A$69, 'Commodity Prices'!$B$5:$B$69),0)</f>
        <v>0</v>
      </c>
      <c r="D19" s="50"/>
      <c r="E19" s="46">
        <f>IF(B19&lt;&gt;0,LOOKUP(B19,'Commodity Prices'!$A$5:$A$69, 'Commodity Prices'!$P$5:$P$69),0)</f>
        <v>0</v>
      </c>
      <c r="F19" s="46">
        <f t="shared" si="1"/>
        <v>0</v>
      </c>
      <c r="G19" s="46">
        <f t="array" ref="G19">IF(D19&lt;&gt;0,INDEX('Ocean Freight Rates'!$A$3:$C$5,MATCH($B$3,'Ocean Freight Rates'!$A$3:$A$5),MATCH(C19,'Ocean Freight Rates'!$A$3:$C$3,)),0)</f>
        <v>0</v>
      </c>
      <c r="H19" s="46">
        <f t="shared" si="2"/>
        <v>0</v>
      </c>
      <c r="I19" s="47"/>
      <c r="J19" s="46">
        <f t="shared" si="3"/>
        <v>0</v>
      </c>
      <c r="K19" s="48">
        <f t="shared" si="4"/>
        <v>0</v>
      </c>
      <c r="L19" s="47"/>
      <c r="M19" s="17"/>
    </row>
    <row r="20" ht="12.75" customHeight="1">
      <c r="A20" s="42"/>
      <c r="B20" s="49"/>
      <c r="C20" s="44">
        <f>IF(B20&lt;&gt;0,LOOKUP(B20,'Commodity Prices'!$A$5:$A$69, 'Commodity Prices'!$B$5:$B$69),0)</f>
        <v>0</v>
      </c>
      <c r="D20" s="50"/>
      <c r="E20" s="46">
        <f>IF(B20&lt;&gt;0,LOOKUP(B20,'Commodity Prices'!$A$5:$A$69, 'Commodity Prices'!$P$5:$P$69),0)</f>
        <v>0</v>
      </c>
      <c r="F20" s="46">
        <f t="shared" si="1"/>
        <v>0</v>
      </c>
      <c r="G20" s="46">
        <f t="array" ref="G20">IF(D20&lt;&gt;0,INDEX('Ocean Freight Rates'!$A$3:$C$5,MATCH($B$3,'Ocean Freight Rates'!$A$3:$A$5),MATCH(C20,'Ocean Freight Rates'!$A$3:$C$3,)),0)</f>
        <v>0</v>
      </c>
      <c r="H20" s="46">
        <f t="shared" si="2"/>
        <v>0</v>
      </c>
      <c r="I20" s="47"/>
      <c r="J20" s="46">
        <f t="shared" si="3"/>
        <v>0</v>
      </c>
      <c r="K20" s="48">
        <f t="shared" si="4"/>
        <v>0</v>
      </c>
      <c r="L20" s="47"/>
      <c r="M20" s="17"/>
    </row>
    <row r="21" ht="12.75" customHeight="1">
      <c r="A21" s="42"/>
      <c r="B21" s="49"/>
      <c r="C21" s="44">
        <f>IF(B21&lt;&gt;0,LOOKUP(B21,'Commodity Prices'!$A$5:$A$69, 'Commodity Prices'!$B$5:$B$69),0)</f>
        <v>0</v>
      </c>
      <c r="D21" s="50"/>
      <c r="E21" s="46">
        <f>IF(B21&lt;&gt;0,LOOKUP(B21,'Commodity Prices'!$A$5:$A$69, 'Commodity Prices'!$P$5:$P$69),0)</f>
        <v>0</v>
      </c>
      <c r="F21" s="46">
        <f t="shared" si="1"/>
        <v>0</v>
      </c>
      <c r="G21" s="46">
        <f t="array" ref="G21">IF(D21&lt;&gt;0,INDEX('Ocean Freight Rates'!$A$3:$C$5,MATCH($B$3,'Ocean Freight Rates'!$A$3:$A$5),MATCH(C21,'Ocean Freight Rates'!$A$3:$C$3,)),0)</f>
        <v>0</v>
      </c>
      <c r="H21" s="46">
        <f t="shared" si="2"/>
        <v>0</v>
      </c>
      <c r="I21" s="47"/>
      <c r="J21" s="46">
        <f t="shared" si="3"/>
        <v>0</v>
      </c>
      <c r="K21" s="48">
        <f t="shared" si="4"/>
        <v>0</v>
      </c>
      <c r="L21" s="47"/>
      <c r="M21" s="17"/>
    </row>
    <row r="22" ht="12.75" customHeight="1">
      <c r="A22" s="42"/>
      <c r="B22" s="49"/>
      <c r="C22" s="44">
        <f>IF(B22&lt;&gt;0,LOOKUP(B22,'Commodity Prices'!$A$5:$A$69, 'Commodity Prices'!$B$5:$B$69),0)</f>
        <v>0</v>
      </c>
      <c r="D22" s="50"/>
      <c r="E22" s="46">
        <f>IF(B22&lt;&gt;0,LOOKUP(B22,'Commodity Prices'!$A$5:$A$69, 'Commodity Prices'!$P$5:$P$69),0)</f>
        <v>0</v>
      </c>
      <c r="F22" s="46">
        <f t="shared" si="1"/>
        <v>0</v>
      </c>
      <c r="G22" s="46">
        <f t="array" ref="G22">IF(D22&lt;&gt;0,INDEX('Ocean Freight Rates'!$A$3:$C$5,MATCH($B$3,'Ocean Freight Rates'!$A$3:$A$5),MATCH(C22,'Ocean Freight Rates'!$A$3:$C$3,)),0)</f>
        <v>0</v>
      </c>
      <c r="H22" s="46">
        <f t="shared" si="2"/>
        <v>0</v>
      </c>
      <c r="I22" s="47"/>
      <c r="J22" s="46">
        <f t="shared" si="3"/>
        <v>0</v>
      </c>
      <c r="K22" s="48">
        <f t="shared" si="4"/>
        <v>0</v>
      </c>
      <c r="L22" s="47"/>
      <c r="M22" s="17"/>
    </row>
    <row r="23" ht="12.75" customHeight="1">
      <c r="A23" s="42"/>
      <c r="B23" s="49"/>
      <c r="C23" s="44">
        <f>IF(B23&lt;&gt;0,LOOKUP(B23,'Commodity Prices'!$A$5:$A$69, 'Commodity Prices'!$B$5:$B$69),0)</f>
        <v>0</v>
      </c>
      <c r="D23" s="50"/>
      <c r="E23" s="46">
        <f>IF(B23&lt;&gt;0,LOOKUP(B23,'Commodity Prices'!$A$5:$A$69, 'Commodity Prices'!$P$5:$P$69),0)</f>
        <v>0</v>
      </c>
      <c r="F23" s="46">
        <f t="shared" si="1"/>
        <v>0</v>
      </c>
      <c r="G23" s="46">
        <f t="array" ref="G23">IF(D23&lt;&gt;0,INDEX('Ocean Freight Rates'!$A$3:$C$5,MATCH($B$3,'Ocean Freight Rates'!$A$3:$A$5),MATCH(C23,'Ocean Freight Rates'!$A$3:$C$3,)),0)</f>
        <v>0</v>
      </c>
      <c r="H23" s="46">
        <f t="shared" si="2"/>
        <v>0</v>
      </c>
      <c r="I23" s="47"/>
      <c r="J23" s="46">
        <f t="shared" si="3"/>
        <v>0</v>
      </c>
      <c r="K23" s="48">
        <f t="shared" si="4"/>
        <v>0</v>
      </c>
      <c r="L23" s="47"/>
      <c r="M23" s="17"/>
    </row>
    <row r="24" ht="12.75" customHeight="1">
      <c r="A24" s="42"/>
      <c r="B24" s="49"/>
      <c r="C24" s="44">
        <f>IF(B24&lt;&gt;0,LOOKUP(B24,'Commodity Prices'!$A$5:$A$69, 'Commodity Prices'!$B$5:$B$69),0)</f>
        <v>0</v>
      </c>
      <c r="D24" s="50"/>
      <c r="E24" s="46">
        <f>IF(B24&lt;&gt;0,LOOKUP(B24,'Commodity Prices'!$A$5:$A$69, 'Commodity Prices'!$P$5:$P$69),0)</f>
        <v>0</v>
      </c>
      <c r="F24" s="46">
        <f t="shared" si="1"/>
        <v>0</v>
      </c>
      <c r="G24" s="46">
        <f t="array" ref="G24">IF(D24&lt;&gt;0,INDEX('Ocean Freight Rates'!$A$3:$C$5,MATCH($B$3,'Ocean Freight Rates'!$A$3:$A$5),MATCH(C24,'Ocean Freight Rates'!$A$3:$C$3,)),0)</f>
        <v>0</v>
      </c>
      <c r="H24" s="46">
        <f t="shared" si="2"/>
        <v>0</v>
      </c>
      <c r="I24" s="47"/>
      <c r="J24" s="46">
        <f t="shared" si="3"/>
        <v>0</v>
      </c>
      <c r="K24" s="48">
        <f t="shared" si="4"/>
        <v>0</v>
      </c>
      <c r="L24" s="47"/>
      <c r="M24" s="17"/>
    </row>
    <row r="25" ht="12.75" customHeight="1">
      <c r="A25" s="42"/>
      <c r="B25" s="49"/>
      <c r="C25" s="44">
        <f>IF(B25&lt;&gt;0,LOOKUP(B25,'Commodity Prices'!$A$5:$A$69, 'Commodity Prices'!$B$5:$B$69),0)</f>
        <v>0</v>
      </c>
      <c r="D25" s="50"/>
      <c r="E25" s="46">
        <f>IF(B25&lt;&gt;0,LOOKUP(B25,'Commodity Prices'!$A$5:$A$69, 'Commodity Prices'!$P$5:$P$69),0)</f>
        <v>0</v>
      </c>
      <c r="F25" s="46">
        <f t="shared" si="1"/>
        <v>0</v>
      </c>
      <c r="G25" s="46">
        <f t="array" ref="G25">IF(D25&lt;&gt;0,INDEX('Ocean Freight Rates'!$A$3:$C$5,MATCH($B$3,'Ocean Freight Rates'!$A$3:$A$5),MATCH(C25,'Ocean Freight Rates'!$A$3:$C$3,)),0)</f>
        <v>0</v>
      </c>
      <c r="H25" s="46">
        <f t="shared" si="2"/>
        <v>0</v>
      </c>
      <c r="I25" s="47"/>
      <c r="J25" s="46">
        <f t="shared" si="3"/>
        <v>0</v>
      </c>
      <c r="K25" s="48">
        <f t="shared" si="4"/>
        <v>0</v>
      </c>
      <c r="L25" s="47"/>
      <c r="M25" s="17"/>
    </row>
    <row r="26" ht="12.75" customHeight="1">
      <c r="A26" s="42"/>
      <c r="B26" s="49"/>
      <c r="C26" s="44">
        <f>IF(B26&lt;&gt;0,LOOKUP(B26,'Commodity Prices'!$A$5:$A$69, 'Commodity Prices'!$B$5:$B$69),0)</f>
        <v>0</v>
      </c>
      <c r="D26" s="50"/>
      <c r="E26" s="46">
        <f>IF(B26&lt;&gt;0,LOOKUP(B26,'Commodity Prices'!$A$5:$A$69, 'Commodity Prices'!$P$5:$P$69),0)</f>
        <v>0</v>
      </c>
      <c r="F26" s="46">
        <f t="shared" si="1"/>
        <v>0</v>
      </c>
      <c r="G26" s="46">
        <f t="array" ref="G26">IF(D26&lt;&gt;0,INDEX('Ocean Freight Rates'!$A$3:$C$5,MATCH($B$3,'Ocean Freight Rates'!$A$3:$A$5),MATCH(C26,'Ocean Freight Rates'!$A$3:$C$3,)),0)</f>
        <v>0</v>
      </c>
      <c r="H26" s="46">
        <f t="shared" si="2"/>
        <v>0</v>
      </c>
      <c r="I26" s="47"/>
      <c r="J26" s="46">
        <f t="shared" si="3"/>
        <v>0</v>
      </c>
      <c r="K26" s="48">
        <f t="shared" si="4"/>
        <v>0</v>
      </c>
      <c r="L26" s="47"/>
      <c r="M26" s="17"/>
    </row>
    <row r="27" ht="12.75" customHeight="1">
      <c r="A27" s="42"/>
      <c r="B27" s="49"/>
      <c r="C27" s="44">
        <f>IF(B27&lt;&gt;0,LOOKUP(B27,'Commodity Prices'!$A$5:$A$69, 'Commodity Prices'!$B$5:$B$69),0)</f>
        <v>0</v>
      </c>
      <c r="D27" s="50"/>
      <c r="E27" s="46">
        <f>IF(B27&lt;&gt;0,LOOKUP(B27,'Commodity Prices'!$A$5:$A$69, 'Commodity Prices'!$P$5:$P$69),0)</f>
        <v>0</v>
      </c>
      <c r="F27" s="46">
        <f t="shared" si="1"/>
        <v>0</v>
      </c>
      <c r="G27" s="46">
        <f t="array" ref="G27">IF(D27&lt;&gt;0,INDEX('Ocean Freight Rates'!$A$3:$C$5,MATCH($B$3,'Ocean Freight Rates'!$A$3:$A$5),MATCH(C27,'Ocean Freight Rates'!$A$3:$C$3,)),0)</f>
        <v>0</v>
      </c>
      <c r="H27" s="46">
        <f t="shared" si="2"/>
        <v>0</v>
      </c>
      <c r="I27" s="47"/>
      <c r="J27" s="46">
        <f t="shared" si="3"/>
        <v>0</v>
      </c>
      <c r="K27" s="48">
        <f t="shared" si="4"/>
        <v>0</v>
      </c>
      <c r="L27" s="47"/>
      <c r="M27" s="17"/>
    </row>
    <row r="28" ht="12.75" customHeight="1">
      <c r="A28" s="42"/>
      <c r="B28" s="49"/>
      <c r="C28" s="44">
        <f>IF(B28&lt;&gt;0,LOOKUP(B28,'Commodity Prices'!$A$5:$A$69, 'Commodity Prices'!$B$5:$B$69),0)</f>
        <v>0</v>
      </c>
      <c r="D28" s="50"/>
      <c r="E28" s="46">
        <f>IF(B28&lt;&gt;0,LOOKUP(B28,'Commodity Prices'!$A$5:$A$69, 'Commodity Prices'!$P$5:$P$69),0)</f>
        <v>0</v>
      </c>
      <c r="F28" s="46">
        <f t="shared" si="1"/>
        <v>0</v>
      </c>
      <c r="G28" s="46">
        <f t="array" ref="G28">IF(D28&lt;&gt;0,INDEX('Ocean Freight Rates'!$A$3:$C$5,MATCH($B$3,'Ocean Freight Rates'!$A$3:$A$5),MATCH(C28,'Ocean Freight Rates'!$A$3:$C$3,)),0)</f>
        <v>0</v>
      </c>
      <c r="H28" s="46">
        <f t="shared" si="2"/>
        <v>0</v>
      </c>
      <c r="I28" s="47"/>
      <c r="J28" s="46">
        <f t="shared" si="3"/>
        <v>0</v>
      </c>
      <c r="K28" s="48">
        <f t="shared" si="4"/>
        <v>0</v>
      </c>
      <c r="L28" s="47"/>
      <c r="M28" s="17"/>
    </row>
    <row r="29" ht="12.75" customHeight="1">
      <c r="A29" s="42"/>
      <c r="B29" s="49"/>
      <c r="C29" s="44">
        <f>IF(B29&lt;&gt;0,LOOKUP(B29,'Commodity Prices'!$A$5:$A$69, 'Commodity Prices'!$B$5:$B$69),0)</f>
        <v>0</v>
      </c>
      <c r="D29" s="50"/>
      <c r="E29" s="46">
        <f>IF(B29&lt;&gt;0,LOOKUP(B29,'Commodity Prices'!$A$5:$A$69, 'Commodity Prices'!$P$5:$P$69),0)</f>
        <v>0</v>
      </c>
      <c r="F29" s="46">
        <f t="shared" si="1"/>
        <v>0</v>
      </c>
      <c r="G29" s="46">
        <f t="array" ref="G29">IF(D29&lt;&gt;0,INDEX('Ocean Freight Rates'!$A$3:$C$5,MATCH($B$3,'Ocean Freight Rates'!$A$3:$A$5),MATCH(C29,'Ocean Freight Rates'!$A$3:$C$3,)),0)</f>
        <v>0</v>
      </c>
      <c r="H29" s="46">
        <f t="shared" si="2"/>
        <v>0</v>
      </c>
      <c r="I29" s="47"/>
      <c r="J29" s="46">
        <f t="shared" si="3"/>
        <v>0</v>
      </c>
      <c r="K29" s="48">
        <f t="shared" si="4"/>
        <v>0</v>
      </c>
      <c r="L29" s="47"/>
      <c r="M29" s="17"/>
    </row>
    <row r="30" ht="12.75" customHeight="1">
      <c r="A30" s="42"/>
      <c r="B30" s="43"/>
      <c r="C30" s="44">
        <f>IF(B30&lt;&gt;0,LOOKUP(B30,'Commodity Prices'!$A$5:$A$69, 'Commodity Prices'!$B$5:$B$69),0)</f>
        <v>0</v>
      </c>
      <c r="D30" s="45"/>
      <c r="E30" s="46">
        <f>IF(B30&lt;&gt;0,LOOKUP(B30,'Commodity Prices'!$A$5:$A$69, 'Commodity Prices'!$P$5:$P$69),0)</f>
        <v>0</v>
      </c>
      <c r="F30" s="46">
        <f t="shared" si="1"/>
        <v>0</v>
      </c>
      <c r="G30" s="46">
        <f t="array" ref="G30">IF(D30&lt;&gt;0,INDEX('Ocean Freight Rates'!$A$3:$C$5,MATCH($B$3,'Ocean Freight Rates'!$A$3:$A$5),MATCH(C30,'Ocean Freight Rates'!$A$3:$C$3,)),0)</f>
        <v>0</v>
      </c>
      <c r="H30" s="46">
        <f t="shared" si="2"/>
        <v>0</v>
      </c>
      <c r="I30" s="47"/>
      <c r="J30" s="46">
        <f t="shared" si="3"/>
        <v>0</v>
      </c>
      <c r="K30" s="48">
        <f t="shared" si="4"/>
        <v>0</v>
      </c>
      <c r="L30" s="47"/>
      <c r="M30" s="17"/>
    </row>
    <row r="31" ht="12.75" hidden="1" customHeight="1">
      <c r="A31" s="42"/>
      <c r="B31" s="49"/>
      <c r="C31" s="44">
        <f>IF(B31&lt;&gt;0,LOOKUP(B31,'Commodity Prices'!$A$5:$A$69, 'Commodity Prices'!$B$5:$B$69),0)</f>
        <v>0</v>
      </c>
      <c r="D31" s="50"/>
      <c r="E31" s="46">
        <f>IF(B31&lt;&gt;0,LOOKUP(B31,'Commodity Prices'!$A$5:$A$69, 'Commodity Prices'!$O$5:$O$69),0)</f>
        <v>0</v>
      </c>
      <c r="F31" s="46">
        <f t="shared" si="1"/>
        <v>0</v>
      </c>
      <c r="G31" s="46">
        <f t="array" ref="G31">IF(D31&lt;&gt;0,INDEX('Ocean Freight Rates'!$A$3:$C$5,MATCH($B$3,'Ocean Freight Rates'!$A$3:$A$5),MATCH(C31,'Ocean Freight Rates'!$A$3:$C$3,)),0)</f>
        <v>0</v>
      </c>
      <c r="H31" s="46">
        <f t="shared" si="2"/>
        <v>0</v>
      </c>
      <c r="I31" s="47"/>
      <c r="J31" s="46">
        <f t="shared" si="3"/>
        <v>0</v>
      </c>
      <c r="K31" s="48">
        <f t="shared" si="4"/>
        <v>0</v>
      </c>
      <c r="L31" s="47"/>
      <c r="M31" s="17"/>
    </row>
    <row r="32" ht="12.75" hidden="1" customHeight="1">
      <c r="A32" s="42"/>
      <c r="B32" s="49"/>
      <c r="C32" s="44">
        <f>IF(B32&lt;&gt;0,LOOKUP(B32,'Commodity Prices'!$A$5:$A$69, 'Commodity Prices'!$B$5:$B$69),0)</f>
        <v>0</v>
      </c>
      <c r="D32" s="50"/>
      <c r="E32" s="46">
        <f>IF(B32&lt;&gt;0,LOOKUP(B32,'Commodity Prices'!$A$5:$A$69, 'Commodity Prices'!$O$5:$O$69),0)</f>
        <v>0</v>
      </c>
      <c r="F32" s="46">
        <f t="shared" si="1"/>
        <v>0</v>
      </c>
      <c r="G32" s="46">
        <f t="array" ref="G32">IF(D32&lt;&gt;0,INDEX('Ocean Freight Rates'!$A$3:$C$5,MATCH($B$3,'Ocean Freight Rates'!$A$3:$A$5),MATCH(C32,'Ocean Freight Rates'!$A$3:$C$3,)),0)</f>
        <v>0</v>
      </c>
      <c r="H32" s="46">
        <f t="shared" si="2"/>
        <v>0</v>
      </c>
      <c r="I32" s="47"/>
      <c r="J32" s="46">
        <f t="shared" si="3"/>
        <v>0</v>
      </c>
      <c r="K32" s="48">
        <f t="shared" si="4"/>
        <v>0</v>
      </c>
      <c r="L32" s="47"/>
      <c r="M32" s="17"/>
    </row>
    <row r="33" ht="12.75" hidden="1" customHeight="1">
      <c r="A33" s="42"/>
      <c r="B33" s="49"/>
      <c r="C33" s="44">
        <f>IF(B33&lt;&gt;0,LOOKUP(B33,'Commodity Prices'!$A$5:$A$69, 'Commodity Prices'!$B$5:$B$69),0)</f>
        <v>0</v>
      </c>
      <c r="D33" s="50"/>
      <c r="E33" s="46">
        <f>IF(B33&lt;&gt;0,LOOKUP(B33,'Commodity Prices'!$A$5:$A$69, 'Commodity Prices'!$O$5:$O$69),0)</f>
        <v>0</v>
      </c>
      <c r="F33" s="46">
        <f t="shared" si="1"/>
        <v>0</v>
      </c>
      <c r="G33" s="46">
        <f t="array" ref="G33">IF(D33&lt;&gt;0,INDEX('Ocean Freight Rates'!$A$3:$C$5,MATCH($B$3,'Ocean Freight Rates'!$A$3:$A$5),MATCH(C33,'Ocean Freight Rates'!$A$3:$C$3,)),0)</f>
        <v>0</v>
      </c>
      <c r="H33" s="46">
        <f t="shared" si="2"/>
        <v>0</v>
      </c>
      <c r="I33" s="47"/>
      <c r="J33" s="46">
        <f t="shared" si="3"/>
        <v>0</v>
      </c>
      <c r="K33" s="48">
        <f t="shared" si="4"/>
        <v>0</v>
      </c>
      <c r="L33" s="47"/>
      <c r="M33" s="17"/>
    </row>
    <row r="34" ht="12.75" hidden="1" customHeight="1">
      <c r="A34" s="42"/>
      <c r="B34" s="49"/>
      <c r="C34" s="44">
        <f>IF(B34&lt;&gt;0,LOOKUP(B34,'Commodity Prices'!$A$5:$A$69, 'Commodity Prices'!$B$5:$B$69),0)</f>
        <v>0</v>
      </c>
      <c r="D34" s="50"/>
      <c r="E34" s="46">
        <f>IF(B34&lt;&gt;0,LOOKUP(B34,'Commodity Prices'!$A$5:$A$69, 'Commodity Prices'!$O$5:$O$69),0)</f>
        <v>0</v>
      </c>
      <c r="F34" s="46">
        <f t="shared" si="1"/>
        <v>0</v>
      </c>
      <c r="G34" s="46">
        <f t="array" ref="G34">IF(D34&lt;&gt;0,INDEX('Ocean Freight Rates'!$A$3:$C$5,MATCH($B$3,'Ocean Freight Rates'!$A$3:$A$5),MATCH(C34,'Ocean Freight Rates'!$A$3:$C$3,)),0)</f>
        <v>0</v>
      </c>
      <c r="H34" s="46">
        <f t="shared" si="2"/>
        <v>0</v>
      </c>
      <c r="I34" s="47"/>
      <c r="J34" s="46">
        <f t="shared" si="3"/>
        <v>0</v>
      </c>
      <c r="K34" s="48">
        <f t="shared" si="4"/>
        <v>0</v>
      </c>
      <c r="L34" s="47"/>
      <c r="M34" s="17"/>
    </row>
    <row r="35" ht="12.75" hidden="1" customHeight="1">
      <c r="A35" s="42"/>
      <c r="B35" s="49"/>
      <c r="C35" s="44">
        <f>IF(B35&lt;&gt;0,LOOKUP(B35,'Commodity Prices'!$A$5:$A$69, 'Commodity Prices'!$B$5:$B$69),0)</f>
        <v>0</v>
      </c>
      <c r="D35" s="50"/>
      <c r="E35" s="46">
        <f>IF(B35&lt;&gt;0,LOOKUP(B35,'Commodity Prices'!$A$5:$A$69, 'Commodity Prices'!$O$5:$O$69),0)</f>
        <v>0</v>
      </c>
      <c r="F35" s="46">
        <f t="shared" si="1"/>
        <v>0</v>
      </c>
      <c r="G35" s="46">
        <f t="array" ref="G35">IF(D35&lt;&gt;0,INDEX('Ocean Freight Rates'!$A$3:$C$5,MATCH($B$3,'Ocean Freight Rates'!$A$3:$A$5),MATCH(C35,'Ocean Freight Rates'!$A$3:$C$3,)),0)</f>
        <v>0</v>
      </c>
      <c r="H35" s="46">
        <f t="shared" si="2"/>
        <v>0</v>
      </c>
      <c r="I35" s="47"/>
      <c r="J35" s="46">
        <f t="shared" si="3"/>
        <v>0</v>
      </c>
      <c r="K35" s="48">
        <f t="shared" si="4"/>
        <v>0</v>
      </c>
      <c r="L35" s="47"/>
      <c r="M35" s="17"/>
    </row>
    <row r="36" ht="12.75" hidden="1" customHeight="1">
      <c r="A36" s="42"/>
      <c r="B36" s="49"/>
      <c r="C36" s="44">
        <f>IF(B36&lt;&gt;0,LOOKUP(B36,'Commodity Prices'!$A$5:$A$69, 'Commodity Prices'!$B$5:$B$69),0)</f>
        <v>0</v>
      </c>
      <c r="D36" s="50"/>
      <c r="E36" s="46">
        <f>IF(B36&lt;&gt;0,LOOKUP(B36,'Commodity Prices'!$A$5:$A$69, 'Commodity Prices'!$O$5:$O$69),0)</f>
        <v>0</v>
      </c>
      <c r="F36" s="46">
        <f t="shared" si="1"/>
        <v>0</v>
      </c>
      <c r="G36" s="46">
        <f t="array" ref="G36">IF(D36&lt;&gt;0,INDEX('Ocean Freight Rates'!$A$3:$C$5,MATCH($B$3,'Ocean Freight Rates'!$A$3:$A$5),MATCH(C36,'Ocean Freight Rates'!$A$3:$C$3,)),0)</f>
        <v>0</v>
      </c>
      <c r="H36" s="46">
        <f t="shared" si="2"/>
        <v>0</v>
      </c>
      <c r="I36" s="47"/>
      <c r="J36" s="46">
        <f t="shared" si="3"/>
        <v>0</v>
      </c>
      <c r="K36" s="48">
        <f t="shared" si="4"/>
        <v>0</v>
      </c>
      <c r="L36" s="47"/>
      <c r="M36" s="17"/>
    </row>
    <row r="37" ht="12.75" hidden="1" customHeight="1">
      <c r="A37" s="42"/>
      <c r="B37" s="49"/>
      <c r="C37" s="44">
        <f>IF(B37&lt;&gt;0,LOOKUP(B37,'Commodity Prices'!$A$5:$A$69, 'Commodity Prices'!$B$5:$B$69),0)</f>
        <v>0</v>
      </c>
      <c r="D37" s="50"/>
      <c r="E37" s="46">
        <f>IF(B37&lt;&gt;0,LOOKUP(B37,'Commodity Prices'!$A$5:$A$69, 'Commodity Prices'!$O$5:$O$69),0)</f>
        <v>0</v>
      </c>
      <c r="F37" s="46">
        <f t="shared" si="1"/>
        <v>0</v>
      </c>
      <c r="G37" s="46">
        <f t="array" ref="G37">IF(D37&lt;&gt;0,INDEX('Ocean Freight Rates'!$A$3:$C$5,MATCH($B$3,'Ocean Freight Rates'!$A$3:$A$5),MATCH(C37,'Ocean Freight Rates'!$A$3:$C$3,)),0)</f>
        <v>0</v>
      </c>
      <c r="H37" s="46">
        <f t="shared" si="2"/>
        <v>0</v>
      </c>
      <c r="I37" s="47"/>
      <c r="J37" s="46">
        <f t="shared" si="3"/>
        <v>0</v>
      </c>
      <c r="K37" s="48">
        <f t="shared" si="4"/>
        <v>0</v>
      </c>
      <c r="L37" s="47"/>
      <c r="M37" s="17"/>
    </row>
    <row r="38" ht="12.75" hidden="1" customHeight="1">
      <c r="A38" s="42"/>
      <c r="B38" s="49"/>
      <c r="C38" s="44">
        <f>IF(B38&lt;&gt;0,LOOKUP(B38,'Commodity Prices'!$A$5:$A$69, 'Commodity Prices'!$B$5:$B$69),0)</f>
        <v>0</v>
      </c>
      <c r="D38" s="50"/>
      <c r="E38" s="46">
        <f>IF(B38&lt;&gt;0,LOOKUP(B38,'Commodity Prices'!$A$5:$A$69, 'Commodity Prices'!$O$5:$O$69),0)</f>
        <v>0</v>
      </c>
      <c r="F38" s="46">
        <f t="shared" si="1"/>
        <v>0</v>
      </c>
      <c r="G38" s="46">
        <f t="array" ref="G38">IF(D38&lt;&gt;0,INDEX('Ocean Freight Rates'!$A$3:$C$5,MATCH($B$3,'Ocean Freight Rates'!$A$3:$A$5),MATCH(C38,'Ocean Freight Rates'!$A$3:$C$3,)),0)</f>
        <v>0</v>
      </c>
      <c r="H38" s="46">
        <f t="shared" si="2"/>
        <v>0</v>
      </c>
      <c r="I38" s="47"/>
      <c r="J38" s="46">
        <f t="shared" si="3"/>
        <v>0</v>
      </c>
      <c r="K38" s="48">
        <f t="shared" si="4"/>
        <v>0</v>
      </c>
      <c r="L38" s="47"/>
      <c r="M38" s="17"/>
    </row>
    <row r="39" ht="12.75" hidden="1" customHeight="1">
      <c r="A39" s="42"/>
      <c r="B39" s="49"/>
      <c r="C39" s="44">
        <f>IF(B39&lt;&gt;0,LOOKUP(B39,'Commodity Prices'!$A$5:$A$69, 'Commodity Prices'!$B$5:$B$69),0)</f>
        <v>0</v>
      </c>
      <c r="D39" s="50"/>
      <c r="E39" s="46">
        <f>IF(B39&lt;&gt;0,LOOKUP(B39,'Commodity Prices'!$A$5:$A$69, 'Commodity Prices'!$O$5:$O$69),0)</f>
        <v>0</v>
      </c>
      <c r="F39" s="46">
        <f t="shared" si="1"/>
        <v>0</v>
      </c>
      <c r="G39" s="46">
        <f t="array" ref="G39">IF(D39&lt;&gt;0,INDEX('Ocean Freight Rates'!$A$3:$C$5,MATCH($B$3,'Ocean Freight Rates'!$A$3:$A$5),MATCH(C39,'Ocean Freight Rates'!$A$3:$C$3,)),0)</f>
        <v>0</v>
      </c>
      <c r="H39" s="46">
        <f t="shared" si="2"/>
        <v>0</v>
      </c>
      <c r="I39" s="47"/>
      <c r="J39" s="46">
        <f t="shared" si="3"/>
        <v>0</v>
      </c>
      <c r="K39" s="48">
        <f t="shared" si="4"/>
        <v>0</v>
      </c>
      <c r="L39" s="47"/>
      <c r="M39" s="17"/>
    </row>
    <row r="40" ht="12.75" hidden="1" customHeight="1">
      <c r="A40" s="42"/>
      <c r="B40" s="49"/>
      <c r="C40" s="44">
        <f>IF(B40&lt;&gt;0,LOOKUP(B40,'Commodity Prices'!$A$5:$A$69, 'Commodity Prices'!$B$5:$B$69),0)</f>
        <v>0</v>
      </c>
      <c r="D40" s="50"/>
      <c r="E40" s="46">
        <f>IF(B40&lt;&gt;0,LOOKUP(B40,'Commodity Prices'!$A$5:$A$69, 'Commodity Prices'!$O$5:$O$69),0)</f>
        <v>0</v>
      </c>
      <c r="F40" s="46">
        <f t="shared" si="1"/>
        <v>0</v>
      </c>
      <c r="G40" s="46">
        <f t="array" ref="G40">IF(D40&lt;&gt;0,INDEX('Ocean Freight Rates'!$A$3:$C$5,MATCH($B$3,'Ocean Freight Rates'!$A$3:$A$5),MATCH(C40,'Ocean Freight Rates'!$A$3:$C$3,)),0)</f>
        <v>0</v>
      </c>
      <c r="H40" s="46">
        <f t="shared" si="2"/>
        <v>0</v>
      </c>
      <c r="I40" s="47"/>
      <c r="J40" s="46">
        <f t="shared" si="3"/>
        <v>0</v>
      </c>
      <c r="K40" s="48">
        <f t="shared" si="4"/>
        <v>0</v>
      </c>
      <c r="L40" s="47"/>
      <c r="M40" s="17"/>
    </row>
    <row r="41" ht="12.75" hidden="1" customHeight="1">
      <c r="A41" s="42"/>
      <c r="B41" s="49"/>
      <c r="C41" s="44">
        <f>IF(B41&lt;&gt;0,LOOKUP(B41,'Commodity Prices'!$A$5:$A$69, 'Commodity Prices'!$B$5:$B$69),0)</f>
        <v>0</v>
      </c>
      <c r="D41" s="50"/>
      <c r="E41" s="46">
        <f>IF(B41&lt;&gt;0,LOOKUP(B41,'Commodity Prices'!$A$5:$A$69, 'Commodity Prices'!$O$5:$O$69),0)</f>
        <v>0</v>
      </c>
      <c r="F41" s="46">
        <f t="shared" si="1"/>
        <v>0</v>
      </c>
      <c r="G41" s="46">
        <f t="array" ref="G41">IF(D41&lt;&gt;0,INDEX('Ocean Freight Rates'!$A$3:$C$5,MATCH($B$3,'Ocean Freight Rates'!$A$3:$A$5),MATCH(C41,'Ocean Freight Rates'!$A$3:$C$3,)),0)</f>
        <v>0</v>
      </c>
      <c r="H41" s="46">
        <f t="shared" si="2"/>
        <v>0</v>
      </c>
      <c r="I41" s="47"/>
      <c r="J41" s="46">
        <f t="shared" si="3"/>
        <v>0</v>
      </c>
      <c r="K41" s="48">
        <f t="shared" si="4"/>
        <v>0</v>
      </c>
      <c r="L41" s="47"/>
      <c r="M41" s="17"/>
    </row>
    <row r="42" ht="12.75" hidden="1" customHeight="1">
      <c r="A42" s="42"/>
      <c r="B42" s="49"/>
      <c r="C42" s="44">
        <f>IF(B42&lt;&gt;0,LOOKUP(B42,'Commodity Prices'!$A$5:$A$69, 'Commodity Prices'!$B$5:$B$69),0)</f>
        <v>0</v>
      </c>
      <c r="D42" s="50"/>
      <c r="E42" s="46">
        <f>IF(B42&lt;&gt;0,LOOKUP(B42,'Commodity Prices'!$A$5:$A$69, 'Commodity Prices'!$O$5:$O$69),0)</f>
        <v>0</v>
      </c>
      <c r="F42" s="46">
        <f t="shared" si="1"/>
        <v>0</v>
      </c>
      <c r="G42" s="46">
        <f t="array" ref="G42">IF(D42&lt;&gt;0,INDEX('Ocean Freight Rates'!$A$3:$C$5,MATCH($B$3,'Ocean Freight Rates'!$A$3:$A$5),MATCH(C42,'Ocean Freight Rates'!$A$3:$C$3,)),0)</f>
        <v>0</v>
      </c>
      <c r="H42" s="46">
        <f t="shared" si="2"/>
        <v>0</v>
      </c>
      <c r="I42" s="47"/>
      <c r="J42" s="46">
        <f t="shared" si="3"/>
        <v>0</v>
      </c>
      <c r="K42" s="48">
        <f t="shared" si="4"/>
        <v>0</v>
      </c>
      <c r="L42" s="47"/>
      <c r="M42" s="17"/>
    </row>
    <row r="43" ht="12.75" hidden="1" customHeight="1">
      <c r="A43" s="42"/>
      <c r="B43" s="49"/>
      <c r="C43" s="44">
        <f>IF(B43&lt;&gt;0,LOOKUP(B43,'Commodity Prices'!$A$5:$A$69, 'Commodity Prices'!$B$5:$B$69),0)</f>
        <v>0</v>
      </c>
      <c r="D43" s="50"/>
      <c r="E43" s="46">
        <f>IF(B43&lt;&gt;0,LOOKUP(B43,'Commodity Prices'!$A$5:$A$69, 'Commodity Prices'!$O$5:$O$69),0)</f>
        <v>0</v>
      </c>
      <c r="F43" s="46">
        <f t="shared" si="1"/>
        <v>0</v>
      </c>
      <c r="G43" s="46">
        <f t="array" ref="G43">IF(D43&lt;&gt;0,INDEX('Ocean Freight Rates'!$A$3:$C$5,MATCH($B$3,'Ocean Freight Rates'!$A$3:$A$5),MATCH(C43,'Ocean Freight Rates'!$A$3:$C$3,)),0)</f>
        <v>0</v>
      </c>
      <c r="H43" s="46">
        <f t="shared" si="2"/>
        <v>0</v>
      </c>
      <c r="I43" s="47"/>
      <c r="J43" s="46">
        <f t="shared" si="3"/>
        <v>0</v>
      </c>
      <c r="K43" s="48">
        <f t="shared" si="4"/>
        <v>0</v>
      </c>
      <c r="L43" s="47"/>
      <c r="M43" s="17"/>
    </row>
    <row r="44" ht="12.75" hidden="1" customHeight="1">
      <c r="A44" s="42"/>
      <c r="B44" s="49"/>
      <c r="C44" s="44">
        <f>IF(B44&lt;&gt;0,LOOKUP(B44,'Commodity Prices'!$A$5:$A$69, 'Commodity Prices'!$B$5:$B$69),0)</f>
        <v>0</v>
      </c>
      <c r="D44" s="50"/>
      <c r="E44" s="46">
        <f>IF(B44&lt;&gt;0,LOOKUP(B44,'Commodity Prices'!$A$5:$A$69, 'Commodity Prices'!$O$5:$O$69),0)</f>
        <v>0</v>
      </c>
      <c r="F44" s="46">
        <f t="shared" si="1"/>
        <v>0</v>
      </c>
      <c r="G44" s="46">
        <f t="array" ref="G44">IF(D44&lt;&gt;0,INDEX('Ocean Freight Rates'!$A$3:$C$5,MATCH($B$3,'Ocean Freight Rates'!$A$3:$A$5),MATCH(C44,'Ocean Freight Rates'!$A$3:$C$3,)),0)</f>
        <v>0</v>
      </c>
      <c r="H44" s="46">
        <f t="shared" si="2"/>
        <v>0</v>
      </c>
      <c r="I44" s="47"/>
      <c r="J44" s="46">
        <f t="shared" si="3"/>
        <v>0</v>
      </c>
      <c r="K44" s="48">
        <f t="shared" si="4"/>
        <v>0</v>
      </c>
      <c r="L44" s="47"/>
      <c r="M44" s="17"/>
    </row>
    <row r="45" ht="12.75" hidden="1" customHeight="1">
      <c r="A45" s="42"/>
      <c r="B45" s="49"/>
      <c r="C45" s="44">
        <f>IF(B45&lt;&gt;0,LOOKUP(B45,'Commodity Prices'!$A$5:$A$69, 'Commodity Prices'!$B$5:$B$69),0)</f>
        <v>0</v>
      </c>
      <c r="D45" s="50"/>
      <c r="E45" s="46">
        <f>IF(B45&lt;&gt;0,LOOKUP(B45,'Commodity Prices'!$A$5:$A$69, 'Commodity Prices'!$O$5:$O$69),0)</f>
        <v>0</v>
      </c>
      <c r="F45" s="46">
        <f t="shared" si="1"/>
        <v>0</v>
      </c>
      <c r="G45" s="46">
        <f t="array" ref="G45">IF(D45&lt;&gt;0,INDEX('Ocean Freight Rates'!$A$3:$C$5,MATCH($B$3,'Ocean Freight Rates'!$A$3:$A$5),MATCH(C45,'Ocean Freight Rates'!$A$3:$C$3,)),0)</f>
        <v>0</v>
      </c>
      <c r="H45" s="46">
        <f t="shared" si="2"/>
        <v>0</v>
      </c>
      <c r="I45" s="47"/>
      <c r="J45" s="46">
        <f t="shared" si="3"/>
        <v>0</v>
      </c>
      <c r="K45" s="48">
        <f t="shared" si="4"/>
        <v>0</v>
      </c>
      <c r="L45" s="47"/>
      <c r="M45" s="17"/>
    </row>
    <row r="46" ht="12.75" hidden="1" customHeight="1">
      <c r="A46" s="42"/>
      <c r="B46" s="49"/>
      <c r="C46" s="44">
        <f>IF(B46&lt;&gt;0,LOOKUP(B46,'Commodity Prices'!$A$5:$A$69, 'Commodity Prices'!$B$5:$B$69),0)</f>
        <v>0</v>
      </c>
      <c r="D46" s="50"/>
      <c r="E46" s="46">
        <f>IF(B46&lt;&gt;0,LOOKUP(B46,'Commodity Prices'!$A$5:$A$69, 'Commodity Prices'!$O$5:$O$69),0)</f>
        <v>0</v>
      </c>
      <c r="F46" s="46">
        <f t="shared" si="1"/>
        <v>0</v>
      </c>
      <c r="G46" s="46">
        <f t="array" ref="G46">IF(D46&lt;&gt;0,INDEX('Ocean Freight Rates'!$A$3:$C$5,MATCH($B$3,'Ocean Freight Rates'!$A$3:$A$5),MATCH(C46,'Ocean Freight Rates'!$A$3:$C$3,)),0)</f>
        <v>0</v>
      </c>
      <c r="H46" s="46">
        <f t="shared" si="2"/>
        <v>0</v>
      </c>
      <c r="I46" s="47"/>
      <c r="J46" s="46">
        <f t="shared" si="3"/>
        <v>0</v>
      </c>
      <c r="K46" s="48">
        <f t="shared" si="4"/>
        <v>0</v>
      </c>
      <c r="L46" s="47"/>
      <c r="M46" s="17"/>
    </row>
    <row r="47" ht="12.75" hidden="1" customHeight="1">
      <c r="A47" s="42"/>
      <c r="B47" s="49"/>
      <c r="C47" s="44">
        <f>IF(B47&lt;&gt;0,LOOKUP(B47,'Commodity Prices'!$A$5:$A$69, 'Commodity Prices'!$B$5:$B$69),0)</f>
        <v>0</v>
      </c>
      <c r="D47" s="50"/>
      <c r="E47" s="46">
        <f>IF(B47&lt;&gt;0,LOOKUP(B47,'Commodity Prices'!$A$5:$A$69, 'Commodity Prices'!$O$5:$O$69),0)</f>
        <v>0</v>
      </c>
      <c r="F47" s="46">
        <f t="shared" si="1"/>
        <v>0</v>
      </c>
      <c r="G47" s="46">
        <f t="array" ref="G47">IF(D47&lt;&gt;0,INDEX('Ocean Freight Rates'!$A$3:$C$5,MATCH($B$3,'Ocean Freight Rates'!$A$3:$A$5),MATCH(C47,'Ocean Freight Rates'!$A$3:$C$3,)),0)</f>
        <v>0</v>
      </c>
      <c r="H47" s="46">
        <f t="shared" si="2"/>
        <v>0</v>
      </c>
      <c r="I47" s="47"/>
      <c r="J47" s="46">
        <f t="shared" si="3"/>
        <v>0</v>
      </c>
      <c r="K47" s="48">
        <f t="shared" si="4"/>
        <v>0</v>
      </c>
      <c r="L47" s="47"/>
      <c r="M47" s="17"/>
    </row>
    <row r="48" ht="12.75" hidden="1" customHeight="1">
      <c r="A48" s="42"/>
      <c r="B48" s="49"/>
      <c r="C48" s="44">
        <f>IF(B48&lt;&gt;0,LOOKUP(B48,'Commodity Prices'!$A$5:$A$69, 'Commodity Prices'!$B$5:$B$69),0)</f>
        <v>0</v>
      </c>
      <c r="D48" s="50"/>
      <c r="E48" s="46">
        <f>IF(B48&lt;&gt;0,LOOKUP(B48,'Commodity Prices'!$A$5:$A$69, 'Commodity Prices'!$O$5:$O$69),0)</f>
        <v>0</v>
      </c>
      <c r="F48" s="46">
        <f t="shared" si="1"/>
        <v>0</v>
      </c>
      <c r="G48" s="46">
        <f t="array" ref="G48">IF(D48&lt;&gt;0,INDEX('Ocean Freight Rates'!$A$3:$C$5,MATCH($B$3,'Ocean Freight Rates'!$A$3:$A$5),MATCH(C48,'Ocean Freight Rates'!$A$3:$C$3,)),0)</f>
        <v>0</v>
      </c>
      <c r="H48" s="46">
        <f t="shared" si="2"/>
        <v>0</v>
      </c>
      <c r="I48" s="47"/>
      <c r="J48" s="46">
        <f t="shared" si="3"/>
        <v>0</v>
      </c>
      <c r="K48" s="48">
        <f t="shared" si="4"/>
        <v>0</v>
      </c>
      <c r="L48" s="47"/>
      <c r="M48" s="17"/>
    </row>
    <row r="49" ht="12.75" hidden="1" customHeight="1">
      <c r="A49" s="42"/>
      <c r="B49" s="49"/>
      <c r="C49" s="44">
        <f>IF(B49&lt;&gt;0,LOOKUP(B49,'Commodity Prices'!$A$5:$A$69, 'Commodity Prices'!$B$5:$B$69),0)</f>
        <v>0</v>
      </c>
      <c r="D49" s="50"/>
      <c r="E49" s="46">
        <f>IF(B49&lt;&gt;0,LOOKUP(B49,'Commodity Prices'!$A$5:$A$69, 'Commodity Prices'!$O$5:$O$69),0)</f>
        <v>0</v>
      </c>
      <c r="F49" s="46">
        <f t="shared" si="1"/>
        <v>0</v>
      </c>
      <c r="G49" s="46">
        <f t="array" ref="G49">IF(D49&lt;&gt;0,INDEX('Ocean Freight Rates'!$A$3:$C$5,MATCH($B$3,'Ocean Freight Rates'!$A$3:$A$5),MATCH(C49,'Ocean Freight Rates'!$A$3:$C$3,)),0)</f>
        <v>0</v>
      </c>
      <c r="H49" s="46">
        <f t="shared" si="2"/>
        <v>0</v>
      </c>
      <c r="I49" s="47"/>
      <c r="J49" s="46">
        <f t="shared" si="3"/>
        <v>0</v>
      </c>
      <c r="K49" s="48">
        <f t="shared" si="4"/>
        <v>0</v>
      </c>
      <c r="L49" s="47"/>
      <c r="M49" s="17"/>
    </row>
    <row r="50" ht="12.75" hidden="1" customHeight="1">
      <c r="A50" s="42"/>
      <c r="B50" s="49"/>
      <c r="C50" s="44">
        <f>IF(B50&lt;&gt;0,LOOKUP(B50,'Commodity Prices'!$A$5:$A$69, 'Commodity Prices'!$B$5:$B$69),0)</f>
        <v>0</v>
      </c>
      <c r="D50" s="50"/>
      <c r="E50" s="46">
        <f>IF(B50&lt;&gt;0,LOOKUP(B50,'Commodity Prices'!$A$5:$A$69, 'Commodity Prices'!$O$5:$O$69),0)</f>
        <v>0</v>
      </c>
      <c r="F50" s="46">
        <f t="shared" si="1"/>
        <v>0</v>
      </c>
      <c r="G50" s="46">
        <f t="array" ref="G50">IF(D50&lt;&gt;0,INDEX('Ocean Freight Rates'!$A$3:$C$5,MATCH($B$3,'Ocean Freight Rates'!$A$3:$A$5),MATCH(C50,'Ocean Freight Rates'!$A$3:$C$3,)),0)</f>
        <v>0</v>
      </c>
      <c r="H50" s="46">
        <f t="shared" si="2"/>
        <v>0</v>
      </c>
      <c r="I50" s="47"/>
      <c r="J50" s="46">
        <f t="shared" si="3"/>
        <v>0</v>
      </c>
      <c r="K50" s="48">
        <f t="shared" si="4"/>
        <v>0</v>
      </c>
      <c r="L50" s="47"/>
      <c r="M50" s="17"/>
    </row>
    <row r="51" ht="12.75" hidden="1" customHeight="1">
      <c r="A51" s="42"/>
      <c r="B51" s="49"/>
      <c r="C51" s="44">
        <f>IF(B51&lt;&gt;0,LOOKUP(B51,'Commodity Prices'!$A$5:$A$69, 'Commodity Prices'!$B$5:$B$69),0)</f>
        <v>0</v>
      </c>
      <c r="D51" s="50"/>
      <c r="E51" s="46">
        <f>IF(B51&lt;&gt;0,LOOKUP(B51,'Commodity Prices'!$A$5:$A$69, 'Commodity Prices'!$O$5:$O$69),0)</f>
        <v>0</v>
      </c>
      <c r="F51" s="46">
        <f t="shared" si="1"/>
        <v>0</v>
      </c>
      <c r="G51" s="46">
        <f t="array" ref="G51">IF(D51&lt;&gt;0,INDEX('Ocean Freight Rates'!$A$3:$C$5,MATCH($B$3,'Ocean Freight Rates'!$A$3:$A$5),MATCH(C51,'Ocean Freight Rates'!$A$3:$C$3,)),0)</f>
        <v>0</v>
      </c>
      <c r="H51" s="46">
        <f t="shared" si="2"/>
        <v>0</v>
      </c>
      <c r="I51" s="47"/>
      <c r="J51" s="46">
        <f t="shared" si="3"/>
        <v>0</v>
      </c>
      <c r="K51" s="48">
        <f t="shared" si="4"/>
        <v>0</v>
      </c>
      <c r="L51" s="47"/>
      <c r="M51" s="17"/>
    </row>
    <row r="52" ht="12.75" hidden="1" customHeight="1">
      <c r="A52" s="42"/>
      <c r="B52" s="49"/>
      <c r="C52" s="44">
        <f>IF(B52&lt;&gt;0,LOOKUP(B52,'Commodity Prices'!$A$5:$A$69, 'Commodity Prices'!$B$5:$B$69),0)</f>
        <v>0</v>
      </c>
      <c r="D52" s="50"/>
      <c r="E52" s="46">
        <f>IF(B52&lt;&gt;0,LOOKUP(B52,'Commodity Prices'!$A$5:$A$69, 'Commodity Prices'!$O$5:$O$69),0)</f>
        <v>0</v>
      </c>
      <c r="F52" s="46">
        <f t="shared" si="1"/>
        <v>0</v>
      </c>
      <c r="G52" s="46">
        <f t="array" ref="G52">IF(D52&lt;&gt;0,INDEX('Ocean Freight Rates'!$A$3:$C$5,MATCH($B$3,'Ocean Freight Rates'!$A$3:$A$5),MATCH(C52,'Ocean Freight Rates'!$A$3:$C$3,)),0)</f>
        <v>0</v>
      </c>
      <c r="H52" s="46">
        <f t="shared" si="2"/>
        <v>0</v>
      </c>
      <c r="I52" s="47"/>
      <c r="J52" s="46">
        <f t="shared" si="3"/>
        <v>0</v>
      </c>
      <c r="K52" s="48">
        <f t="shared" si="4"/>
        <v>0</v>
      </c>
      <c r="L52" s="47"/>
      <c r="M52" s="17"/>
    </row>
    <row r="53" ht="12.75" hidden="1" customHeight="1">
      <c r="A53" s="42"/>
      <c r="B53" s="49"/>
      <c r="C53" s="44">
        <f>IF(B53&lt;&gt;0,LOOKUP(B53,'Commodity Prices'!$A$5:$A$69, 'Commodity Prices'!$B$5:$B$69),0)</f>
        <v>0</v>
      </c>
      <c r="D53" s="50"/>
      <c r="E53" s="46">
        <f>IF(B53&lt;&gt;0,LOOKUP(B53,'Commodity Prices'!$A$5:$A$69, 'Commodity Prices'!$O$5:$O$69),0)</f>
        <v>0</v>
      </c>
      <c r="F53" s="46">
        <f t="shared" si="1"/>
        <v>0</v>
      </c>
      <c r="G53" s="46">
        <f t="array" ref="G53">IF(D53&lt;&gt;0,INDEX('Ocean Freight Rates'!$A$3:$C$5,MATCH($B$3,'Ocean Freight Rates'!$A$3:$A$5),MATCH(C53,'Ocean Freight Rates'!$A$3:$C$3,)),0)</f>
        <v>0</v>
      </c>
      <c r="H53" s="46">
        <f t="shared" si="2"/>
        <v>0</v>
      </c>
      <c r="I53" s="47"/>
      <c r="J53" s="46">
        <f t="shared" si="3"/>
        <v>0</v>
      </c>
      <c r="K53" s="48">
        <f t="shared" si="4"/>
        <v>0</v>
      </c>
      <c r="L53" s="47"/>
      <c r="M53" s="17"/>
    </row>
    <row r="54" ht="12.75" hidden="1" customHeight="1">
      <c r="A54" s="51"/>
      <c r="B54" s="49"/>
      <c r="C54" s="44">
        <f>IF(B54&lt;&gt;0,LOOKUP(B54,'Commodity Prices'!$A$5:$A$69, 'Commodity Prices'!$B$5:$B$69),0)</f>
        <v>0</v>
      </c>
      <c r="D54" s="50"/>
      <c r="E54" s="46">
        <f>IF(B54&lt;&gt;0,LOOKUP(B54,'Commodity Prices'!$A$5:$A$69, 'Commodity Prices'!$O$5:$O$69),0)</f>
        <v>0</v>
      </c>
      <c r="F54" s="46">
        <f t="shared" si="1"/>
        <v>0</v>
      </c>
      <c r="G54" s="46">
        <f t="array" ref="G54">IF(D54&lt;&gt;0,INDEX('Ocean Freight Rates'!$A$3:$C$5,MATCH($B$3,'Ocean Freight Rates'!$A$3:$A$5),MATCH(C54,'Ocean Freight Rates'!$A$3:$C$3,)),0)</f>
        <v>0</v>
      </c>
      <c r="H54" s="46">
        <f t="shared" si="2"/>
        <v>0</v>
      </c>
      <c r="I54" s="47"/>
      <c r="J54" s="46">
        <f t="shared" si="3"/>
        <v>0</v>
      </c>
      <c r="K54" s="48">
        <f t="shared" si="4"/>
        <v>0</v>
      </c>
      <c r="L54" s="47"/>
      <c r="M54" s="17"/>
    </row>
    <row r="55" ht="12.75" customHeight="1">
      <c r="A55" s="17"/>
      <c r="B55" s="17"/>
      <c r="C55" s="17"/>
      <c r="D55" s="17"/>
      <c r="E55" s="17"/>
      <c r="F55" s="17"/>
      <c r="G55" s="17"/>
      <c r="H55" s="17"/>
      <c r="I55" s="17"/>
      <c r="J55" s="17"/>
      <c r="K55" s="17"/>
      <c r="L55" s="17"/>
      <c r="M55" s="17"/>
    </row>
    <row r="56" ht="12.75" customHeight="1">
      <c r="A56" s="52"/>
    </row>
    <row r="57" ht="12.75" customHeight="1">
      <c r="A57" s="52"/>
    </row>
    <row r="58" ht="12.75" customHeight="1">
      <c r="A58" s="52"/>
    </row>
    <row r="59" ht="12.75" customHeight="1">
      <c r="A59" s="52"/>
    </row>
    <row r="60" ht="12.75" customHeight="1">
      <c r="A60" s="52"/>
    </row>
    <row r="61" ht="12.75" customHeight="1">
      <c r="A61" s="52"/>
    </row>
    <row r="62" ht="12.75" customHeight="1">
      <c r="A62" s="52"/>
    </row>
    <row r="63" ht="12.75" customHeight="1">
      <c r="A63" s="52"/>
    </row>
    <row r="64" ht="12.75" customHeight="1">
      <c r="A64" s="52"/>
    </row>
    <row r="65" ht="12.75" customHeight="1">
      <c r="A65" s="52"/>
    </row>
    <row r="66" ht="12.75" customHeight="1">
      <c r="A66" s="52"/>
    </row>
    <row r="67" ht="12.75" customHeight="1">
      <c r="A67" s="52"/>
    </row>
    <row r="68" ht="12.75" customHeight="1">
      <c r="A68" s="52"/>
    </row>
    <row r="69" ht="12.75" customHeight="1">
      <c r="A69" s="53"/>
    </row>
    <row r="70" ht="12.75" customHeight="1">
      <c r="A70" s="53"/>
    </row>
    <row r="71" ht="12.75" customHeight="1">
      <c r="A71" s="53"/>
    </row>
    <row r="72" ht="12.75" customHeight="1">
      <c r="A72" s="53"/>
    </row>
    <row r="73" ht="12.75" customHeight="1">
      <c r="A73" s="53"/>
    </row>
    <row r="74" ht="12.75" customHeight="1">
      <c r="A74" s="53"/>
    </row>
    <row r="75" ht="12.75" customHeight="1">
      <c r="A75" s="53"/>
    </row>
    <row r="76" ht="12.75" customHeight="1">
      <c r="A76" s="53"/>
    </row>
    <row r="77" ht="12.75" customHeight="1">
      <c r="A77" s="54"/>
    </row>
    <row r="78" ht="12.75" customHeight="1">
      <c r="A78" s="54"/>
    </row>
    <row r="79" ht="12.75" customHeight="1">
      <c r="A79" s="54"/>
    </row>
    <row r="80" ht="12.75" customHeight="1">
      <c r="A80" s="54"/>
    </row>
    <row r="81" ht="12.75" customHeight="1">
      <c r="A81" s="54"/>
    </row>
    <row r="82" ht="12.75" customHeight="1">
      <c r="A82" s="54"/>
    </row>
    <row r="83" ht="12.75" customHeight="1">
      <c r="A83" s="54"/>
    </row>
    <row r="84" ht="12.75" customHeight="1">
      <c r="A84" s="54"/>
    </row>
    <row r="85" ht="12.75" customHeight="1">
      <c r="A85" s="54"/>
    </row>
    <row r="86" ht="12.75" customHeight="1">
      <c r="A86" s="54"/>
    </row>
    <row r="87" ht="12.75" customHeight="1">
      <c r="A87" s="54"/>
    </row>
    <row r="88" ht="12.75" customHeight="1">
      <c r="A88" s="54"/>
    </row>
    <row r="89" ht="12.75" customHeight="1">
      <c r="A89" s="54"/>
    </row>
    <row r="90" ht="12.75" customHeight="1">
      <c r="A90" s="54"/>
    </row>
    <row r="91" ht="12.75" customHeight="1">
      <c r="A91" s="54"/>
    </row>
    <row r="92" ht="12.75" customHeight="1">
      <c r="A92" s="54"/>
    </row>
    <row r="93" ht="12.75" customHeight="1">
      <c r="A93" s="54"/>
    </row>
    <row r="94" ht="12.75" customHeight="1">
      <c r="A94" s="54"/>
    </row>
    <row r="95" ht="12.75" customHeight="1">
      <c r="A95" s="54"/>
    </row>
    <row r="96" ht="12.75" customHeight="1">
      <c r="A96" s="54"/>
    </row>
    <row r="97" ht="12.75" customHeight="1">
      <c r="A97" s="54"/>
    </row>
    <row r="98" ht="12.75" customHeight="1">
      <c r="A98" s="54"/>
    </row>
    <row r="99" ht="12.75" customHeight="1">
      <c r="A99" s="54"/>
    </row>
    <row r="100" ht="12.75" customHeight="1">
      <c r="A100" s="54"/>
    </row>
    <row r="101" ht="12.75" customHeight="1">
      <c r="A101" s="54"/>
    </row>
    <row r="102" ht="12.75" customHeight="1">
      <c r="A102" s="54"/>
    </row>
    <row r="103" ht="12.75" customHeight="1">
      <c r="A103" s="54"/>
    </row>
    <row r="104" ht="12.75" customHeight="1">
      <c r="A104" s="54"/>
    </row>
    <row r="105" ht="12.75" customHeight="1">
      <c r="A105" s="54"/>
    </row>
    <row r="106" ht="12.75" customHeight="1">
      <c r="A106" s="54"/>
    </row>
    <row r="107" ht="12.75" customHeight="1">
      <c r="A107" s="54"/>
    </row>
    <row r="108" ht="12.75" customHeight="1">
      <c r="A108" s="54"/>
    </row>
    <row r="109" ht="12.75" customHeight="1">
      <c r="A109" s="54"/>
    </row>
    <row r="110" ht="12.75" customHeight="1">
      <c r="A110" s="54"/>
    </row>
    <row r="111" ht="12.75" customHeight="1">
      <c r="A111" s="54"/>
    </row>
    <row r="112" ht="12.75" customHeight="1">
      <c r="A112" s="54"/>
    </row>
    <row r="113" ht="12.75" customHeight="1">
      <c r="A113" s="54"/>
    </row>
    <row r="114" ht="12.75" customHeight="1">
      <c r="A114" s="54"/>
    </row>
    <row r="115" ht="12.75" customHeight="1">
      <c r="A115" s="54"/>
    </row>
    <row r="116" ht="12.75" customHeight="1">
      <c r="A116" s="54"/>
    </row>
    <row r="117" ht="12.75" customHeight="1">
      <c r="A117" s="54"/>
    </row>
    <row r="118" ht="12.75" customHeight="1">
      <c r="A118" s="54"/>
    </row>
    <row r="119" ht="12.75" customHeight="1">
      <c r="A119" s="54"/>
    </row>
    <row r="120" ht="12.75" customHeight="1">
      <c r="A120" s="54"/>
    </row>
    <row r="121" ht="12.75" customHeight="1">
      <c r="A121" s="54"/>
    </row>
    <row r="122" ht="12.75" customHeight="1">
      <c r="A122" s="54"/>
    </row>
    <row r="123" ht="12.75" customHeight="1">
      <c r="A123" s="54"/>
    </row>
    <row r="124" ht="12.75" customHeight="1">
      <c r="A124" s="54"/>
    </row>
    <row r="125" ht="12.75" customHeight="1">
      <c r="A125" s="54"/>
    </row>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c r="D168" s="54"/>
    </row>
    <row r="169" ht="12.75" customHeight="1">
      <c r="D169" s="54"/>
    </row>
    <row r="170" ht="12.75" customHeight="1">
      <c r="D170" s="54"/>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C2:D2"/>
    <mergeCell ref="E2:F2"/>
    <mergeCell ref="C3:D3"/>
    <mergeCell ref="E3:F3"/>
    <mergeCell ref="A10:A54"/>
  </mergeCells>
  <dataValidations>
    <dataValidation type="list" allowBlank="1" showErrorMessage="1" sqref="B11:B54">
      <formula1>'Commodity Prices'!$A$5:$A$69</formula1>
    </dataValidation>
    <dataValidation type="list" allowBlank="1" showErrorMessage="1" sqref="B3">
      <formula1>"Haiti,Mozambique"</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43"/>
    <col customWidth="1" min="2" max="2" width="29.14"/>
    <col customWidth="1" min="3" max="3" width="14.57"/>
    <col customWidth="1" min="4" max="4" width="16.14"/>
    <col customWidth="1" min="5" max="5" width="16.71"/>
    <col customWidth="1" min="6" max="6" width="17.43"/>
    <col customWidth="1" min="7" max="7" width="15.57"/>
    <col customWidth="1" min="8" max="8" width="15.71"/>
    <col customWidth="1" min="9" max="9" width="15.57"/>
    <col customWidth="1" min="10" max="10" width="14.71"/>
    <col customWidth="1" min="11" max="11" width="13.43"/>
    <col customWidth="1" min="12" max="12" width="14.0"/>
    <col customWidth="1" min="13" max="13" width="4.86"/>
    <col customWidth="1" min="14" max="14" width="12.0"/>
    <col customWidth="1" min="15" max="19" width="8.71"/>
  </cols>
  <sheetData>
    <row r="1" ht="12.75" customHeight="1">
      <c r="A1" s="14" t="s">
        <v>63</v>
      </c>
      <c r="B1" s="15"/>
      <c r="C1" s="16"/>
      <c r="D1" s="15"/>
      <c r="E1" s="15"/>
      <c r="F1" s="15"/>
      <c r="G1" s="17"/>
      <c r="H1" s="17"/>
      <c r="I1" s="17"/>
      <c r="J1" s="17"/>
      <c r="K1" s="17"/>
      <c r="L1" s="17"/>
      <c r="M1" s="17"/>
    </row>
    <row r="2" ht="12.75" customHeight="1">
      <c r="A2" s="17"/>
      <c r="B2" s="18" t="s">
        <v>22</v>
      </c>
      <c r="C2" s="19" t="s">
        <v>23</v>
      </c>
      <c r="D2" s="20"/>
      <c r="E2" s="19" t="s">
        <v>24</v>
      </c>
      <c r="F2" s="20"/>
      <c r="G2" s="17"/>
      <c r="H2" s="17"/>
      <c r="I2" s="17"/>
      <c r="J2" s="17"/>
      <c r="K2" s="17"/>
      <c r="L2" s="17"/>
      <c r="M2" s="55"/>
      <c r="N2" s="21"/>
      <c r="O2" s="21"/>
      <c r="P2" s="21"/>
      <c r="Q2" s="21"/>
      <c r="R2" s="21"/>
      <c r="S2" s="21"/>
    </row>
    <row r="3" ht="12.75" customHeight="1">
      <c r="A3" s="17"/>
      <c r="B3" s="22" t="s">
        <v>25</v>
      </c>
      <c r="C3" s="23"/>
      <c r="D3" s="20"/>
      <c r="E3" s="23"/>
      <c r="F3" s="20"/>
      <c r="G3" s="17"/>
      <c r="H3" s="17"/>
      <c r="I3" s="17"/>
      <c r="J3" s="17"/>
      <c r="K3" s="17"/>
      <c r="L3" s="17"/>
      <c r="M3" s="17"/>
      <c r="N3" s="24"/>
      <c r="O3" s="24"/>
      <c r="P3" s="24"/>
      <c r="Q3" s="24"/>
      <c r="R3" s="24"/>
      <c r="S3" s="24"/>
    </row>
    <row r="4" ht="12.75" customHeight="1">
      <c r="A4" s="17"/>
      <c r="B4" s="17"/>
      <c r="C4" s="17"/>
      <c r="D4" s="17"/>
      <c r="E4" s="17"/>
      <c r="F4" s="17"/>
      <c r="G4" s="17"/>
      <c r="H4" s="17"/>
      <c r="I4" s="17"/>
      <c r="J4" s="17"/>
      <c r="K4" s="17"/>
      <c r="L4" s="17"/>
      <c r="M4" s="17"/>
      <c r="N4" s="24"/>
      <c r="O4" s="24"/>
      <c r="P4" s="24"/>
      <c r="Q4" s="24"/>
      <c r="R4" s="24"/>
      <c r="S4" s="24"/>
    </row>
    <row r="5" ht="12.75" customHeight="1">
      <c r="A5" s="17"/>
      <c r="B5" s="25" t="s">
        <v>64</v>
      </c>
      <c r="C5" s="25"/>
      <c r="D5" s="25"/>
      <c r="E5" s="26"/>
      <c r="F5" s="26"/>
      <c r="G5" s="25"/>
      <c r="H5" s="25"/>
      <c r="I5" s="25"/>
      <c r="J5" s="25"/>
      <c r="K5" s="25"/>
      <c r="L5" s="25"/>
      <c r="M5" s="17"/>
      <c r="N5" s="24"/>
      <c r="O5" s="24"/>
      <c r="P5" s="24"/>
      <c r="Q5" s="24"/>
      <c r="R5" s="24"/>
      <c r="S5" s="24"/>
    </row>
    <row r="6" ht="12.75" customHeight="1">
      <c r="A6" s="17"/>
      <c r="B6" s="27" t="s">
        <v>27</v>
      </c>
      <c r="C6" s="27" t="s">
        <v>28</v>
      </c>
      <c r="D6" s="27" t="s">
        <v>29</v>
      </c>
      <c r="E6" s="27" t="s">
        <v>56</v>
      </c>
      <c r="F6" s="27" t="s">
        <v>31</v>
      </c>
      <c r="G6" s="27" t="s">
        <v>65</v>
      </c>
      <c r="H6" s="27" t="s">
        <v>33</v>
      </c>
      <c r="I6" s="27" t="s">
        <v>34</v>
      </c>
      <c r="J6" s="27" t="s">
        <v>35</v>
      </c>
      <c r="K6" s="28" t="s">
        <v>36</v>
      </c>
      <c r="L6" s="27" t="s">
        <v>37</v>
      </c>
      <c r="M6" s="17"/>
      <c r="N6" s="24"/>
      <c r="O6" s="24"/>
      <c r="P6" s="24"/>
      <c r="Q6" s="24"/>
    </row>
    <row r="7" ht="12.75" customHeight="1">
      <c r="A7" s="17"/>
      <c r="B7" s="29">
        <f>SUM(D11:D54)</f>
        <v>0</v>
      </c>
      <c r="C7" s="30">
        <f>SUM(F11:F54)</f>
        <v>0</v>
      </c>
      <c r="D7" s="30">
        <f>SUM(H11:H54)</f>
        <v>0</v>
      </c>
      <c r="E7" s="30">
        <f>SUM(J11:J54)</f>
        <v>0</v>
      </c>
      <c r="F7" s="30">
        <f>SUM(L11:L54)</f>
        <v>0</v>
      </c>
      <c r="G7" s="58"/>
      <c r="H7" s="58"/>
      <c r="I7" s="58"/>
      <c r="J7" s="58"/>
      <c r="K7" s="30">
        <f>C7+D7+E7+F7+G7+H7</f>
        <v>0</v>
      </c>
      <c r="L7" s="30">
        <f>K7+I7+J7</f>
        <v>0</v>
      </c>
      <c r="M7" s="17"/>
      <c r="N7" s="24"/>
      <c r="O7" s="24"/>
      <c r="P7" s="24"/>
      <c r="Q7" s="24"/>
    </row>
    <row r="8" ht="12.75" customHeight="1">
      <c r="A8" s="17"/>
      <c r="B8" s="17"/>
      <c r="C8" s="17"/>
      <c r="D8" s="17"/>
      <c r="E8" s="17"/>
      <c r="F8" s="17"/>
      <c r="G8" s="17"/>
      <c r="H8" s="17"/>
      <c r="I8" s="17"/>
      <c r="J8" s="17"/>
      <c r="K8" s="17"/>
      <c r="L8" s="17"/>
      <c r="M8" s="17"/>
      <c r="N8" s="24"/>
      <c r="O8" s="24"/>
      <c r="P8" s="24"/>
      <c r="Q8" s="24"/>
      <c r="R8" s="24"/>
      <c r="S8" s="24"/>
    </row>
    <row r="9" ht="12.75" customHeight="1">
      <c r="A9" s="17"/>
      <c r="B9" s="25" t="s">
        <v>66</v>
      </c>
      <c r="C9" s="25"/>
      <c r="D9" s="25"/>
      <c r="E9" s="25"/>
      <c r="F9" s="25"/>
      <c r="G9" s="25"/>
      <c r="H9" s="25"/>
      <c r="I9" s="25"/>
      <c r="J9" s="25"/>
      <c r="K9" s="25"/>
      <c r="L9" s="25"/>
      <c r="M9" s="17"/>
      <c r="N9" s="32"/>
      <c r="O9" s="33"/>
      <c r="P9" s="33"/>
      <c r="Q9" s="33"/>
      <c r="R9" s="33"/>
      <c r="S9" s="33"/>
    </row>
    <row r="10" ht="12.75" customHeight="1">
      <c r="A10" s="34" t="s">
        <v>39</v>
      </c>
      <c r="B10" s="35" t="s">
        <v>40</v>
      </c>
      <c r="C10" s="36" t="s">
        <v>41</v>
      </c>
      <c r="D10" s="36" t="s">
        <v>42</v>
      </c>
      <c r="E10" s="36" t="s">
        <v>43</v>
      </c>
      <c r="F10" s="36" t="s">
        <v>44</v>
      </c>
      <c r="G10" s="36" t="s">
        <v>45</v>
      </c>
      <c r="H10" s="37" t="s">
        <v>46</v>
      </c>
      <c r="I10" s="38" t="s">
        <v>47</v>
      </c>
      <c r="J10" s="39" t="s">
        <v>48</v>
      </c>
      <c r="K10" s="40" t="s">
        <v>49</v>
      </c>
      <c r="L10" s="40" t="s">
        <v>31</v>
      </c>
      <c r="M10" s="17"/>
      <c r="N10" s="41"/>
      <c r="O10" s="41"/>
      <c r="P10" s="41"/>
      <c r="Q10" s="41"/>
    </row>
    <row r="11" ht="12.75" customHeight="1">
      <c r="A11" s="42"/>
      <c r="B11" s="43"/>
      <c r="C11" s="44">
        <f>IF(B11&lt;&gt;0,LOOKUP(B11,'Commodity Prices'!$A$5:$A$69, 'Commodity Prices'!$B$5:$B$69),0)</f>
        <v>0</v>
      </c>
      <c r="D11" s="45"/>
      <c r="E11" s="46">
        <f>IF(B11&lt;&gt;0,LOOKUP(B11,'Commodity Prices'!$A$5:$A$69, 'Commodity Prices'!$P$5:$P$69),0)</f>
        <v>0</v>
      </c>
      <c r="F11" s="46">
        <f t="shared" ref="F11:F54" si="1">(E11*D11)</f>
        <v>0</v>
      </c>
      <c r="G11" s="46">
        <f t="array" ref="G11">IF(D11&lt;&gt;0,INDEX('Ocean Freight Rates'!$A$3:$C$5,MATCH($B$3,'Ocean Freight Rates'!$A$3:$A$5),MATCH(C11,'Ocean Freight Rates'!$A$3:$C$3,)),0)</f>
        <v>0</v>
      </c>
      <c r="H11" s="46">
        <f t="shared" ref="H11:H54" si="2">(G11*D11)</f>
        <v>0</v>
      </c>
      <c r="I11" s="47"/>
      <c r="J11" s="46">
        <f t="shared" ref="J11:J54" si="3">I11*D11</f>
        <v>0</v>
      </c>
      <c r="K11" s="48">
        <f t="shared" ref="K11:K54" si="4">F11+H11+J11</f>
        <v>0</v>
      </c>
      <c r="L11" s="47"/>
      <c r="M11" s="17"/>
    </row>
    <row r="12" ht="12.75" customHeight="1">
      <c r="A12" s="42"/>
      <c r="B12" s="43"/>
      <c r="C12" s="44">
        <f>IF(B12&lt;&gt;0,LOOKUP(B12,'Commodity Prices'!$A$5:$A$69, 'Commodity Prices'!$B$5:$B$69),0)</f>
        <v>0</v>
      </c>
      <c r="D12" s="45"/>
      <c r="E12" s="46">
        <f>IF(B12&lt;&gt;0,LOOKUP(B12,'Commodity Prices'!$A$5:$A$69, 'Commodity Prices'!$P$5:$P$69),0)</f>
        <v>0</v>
      </c>
      <c r="F12" s="46">
        <f t="shared" si="1"/>
        <v>0</v>
      </c>
      <c r="G12" s="46">
        <f t="array" ref="G12">IF(D12&lt;&gt;0,INDEX('Ocean Freight Rates'!$A$3:$C$5,MATCH($B$3,'Ocean Freight Rates'!$A$3:$A$5),MATCH(C12,'Ocean Freight Rates'!$A$3:$C$3,)),0)</f>
        <v>0</v>
      </c>
      <c r="H12" s="46">
        <f t="shared" si="2"/>
        <v>0</v>
      </c>
      <c r="I12" s="47"/>
      <c r="J12" s="46">
        <f t="shared" si="3"/>
        <v>0</v>
      </c>
      <c r="K12" s="48">
        <f t="shared" si="4"/>
        <v>0</v>
      </c>
      <c r="L12" s="47"/>
      <c r="M12" s="17"/>
    </row>
    <row r="13" ht="12.75" customHeight="1">
      <c r="A13" s="42"/>
      <c r="B13" s="43"/>
      <c r="C13" s="44">
        <f>IF(B13&lt;&gt;0,LOOKUP(B13,'Commodity Prices'!$A$5:$A$69, 'Commodity Prices'!$B$5:$B$69),0)</f>
        <v>0</v>
      </c>
      <c r="D13" s="45"/>
      <c r="E13" s="46">
        <f>IF(B13&lt;&gt;0,LOOKUP(B13,'Commodity Prices'!$A$5:$A$69, 'Commodity Prices'!$P$5:$P$69),0)</f>
        <v>0</v>
      </c>
      <c r="F13" s="46">
        <f t="shared" si="1"/>
        <v>0</v>
      </c>
      <c r="G13" s="46">
        <f t="array" ref="G13">IF(D13&lt;&gt;0,INDEX('Ocean Freight Rates'!$A$3:$C$5,MATCH($B$3,'Ocean Freight Rates'!$A$3:$A$5),MATCH(C13,'Ocean Freight Rates'!$A$3:$C$3,)),0)</f>
        <v>0</v>
      </c>
      <c r="H13" s="46">
        <f t="shared" si="2"/>
        <v>0</v>
      </c>
      <c r="I13" s="47"/>
      <c r="J13" s="46">
        <f t="shared" si="3"/>
        <v>0</v>
      </c>
      <c r="K13" s="48">
        <f t="shared" si="4"/>
        <v>0</v>
      </c>
      <c r="L13" s="47"/>
      <c r="M13" s="17"/>
    </row>
    <row r="14" ht="12.75" customHeight="1">
      <c r="A14" s="42"/>
      <c r="B14" s="49"/>
      <c r="C14" s="44">
        <f>IF(B14&lt;&gt;0,LOOKUP(B14,'Commodity Prices'!$A$5:$A$69, 'Commodity Prices'!$B$5:$B$69),0)</f>
        <v>0</v>
      </c>
      <c r="D14" s="50"/>
      <c r="E14" s="46">
        <f>IF(B14&lt;&gt;0,LOOKUP(B14,'Commodity Prices'!$A$5:$A$69, 'Commodity Prices'!$P$5:$P$69),0)</f>
        <v>0</v>
      </c>
      <c r="F14" s="46">
        <f t="shared" si="1"/>
        <v>0</v>
      </c>
      <c r="G14" s="46">
        <f t="array" ref="G14">IF(D14&lt;&gt;0,INDEX('Ocean Freight Rates'!$A$3:$C$5,MATCH($B$3,'Ocean Freight Rates'!$A$3:$A$5),MATCH(C14,'Ocean Freight Rates'!$A$3:$C$3,)),0)</f>
        <v>0</v>
      </c>
      <c r="H14" s="46">
        <f t="shared" si="2"/>
        <v>0</v>
      </c>
      <c r="I14" s="47"/>
      <c r="J14" s="46">
        <f t="shared" si="3"/>
        <v>0</v>
      </c>
      <c r="K14" s="48">
        <f t="shared" si="4"/>
        <v>0</v>
      </c>
      <c r="L14" s="47"/>
      <c r="M14" s="17"/>
    </row>
    <row r="15" ht="12.75" customHeight="1">
      <c r="A15" s="42"/>
      <c r="B15" s="49"/>
      <c r="C15" s="44">
        <f>IF(B15&lt;&gt;0,LOOKUP(B15,'Commodity Prices'!$A$5:$A$69, 'Commodity Prices'!$B$5:$B$69),0)</f>
        <v>0</v>
      </c>
      <c r="D15" s="50"/>
      <c r="E15" s="46">
        <f>IF(B15&lt;&gt;0,LOOKUP(B15,'Commodity Prices'!$A$5:$A$69, 'Commodity Prices'!$P$5:$P$69),0)</f>
        <v>0</v>
      </c>
      <c r="F15" s="46">
        <f t="shared" si="1"/>
        <v>0</v>
      </c>
      <c r="G15" s="46">
        <f t="array" ref="G15">IF(D15&lt;&gt;0,INDEX('Ocean Freight Rates'!$A$3:$C$5,MATCH($B$3,'Ocean Freight Rates'!$A$3:$A$5),MATCH(C15,'Ocean Freight Rates'!$A$3:$C$3,)),0)</f>
        <v>0</v>
      </c>
      <c r="H15" s="46">
        <f t="shared" si="2"/>
        <v>0</v>
      </c>
      <c r="I15" s="47"/>
      <c r="J15" s="46">
        <f t="shared" si="3"/>
        <v>0</v>
      </c>
      <c r="K15" s="48">
        <f t="shared" si="4"/>
        <v>0</v>
      </c>
      <c r="L15" s="47"/>
      <c r="M15" s="17"/>
    </row>
    <row r="16" ht="12.75" customHeight="1">
      <c r="A16" s="42"/>
      <c r="B16" s="49"/>
      <c r="C16" s="44">
        <f>IF(B16&lt;&gt;0,LOOKUP(B16,'Commodity Prices'!$A$5:$A$69, 'Commodity Prices'!$B$5:$B$69),0)</f>
        <v>0</v>
      </c>
      <c r="D16" s="50"/>
      <c r="E16" s="46">
        <f>IF(B16&lt;&gt;0,LOOKUP(B16,'Commodity Prices'!$A$5:$A$69, 'Commodity Prices'!$P$5:$P$69),0)</f>
        <v>0</v>
      </c>
      <c r="F16" s="46">
        <f t="shared" si="1"/>
        <v>0</v>
      </c>
      <c r="G16" s="46">
        <f t="array" ref="G16">IF(D16&lt;&gt;0,INDEX('Ocean Freight Rates'!$A$3:$C$5,MATCH($B$3,'Ocean Freight Rates'!$A$3:$A$5),MATCH(C16,'Ocean Freight Rates'!$A$3:$C$3,)),0)</f>
        <v>0</v>
      </c>
      <c r="H16" s="46">
        <f t="shared" si="2"/>
        <v>0</v>
      </c>
      <c r="I16" s="47"/>
      <c r="J16" s="46">
        <f t="shared" si="3"/>
        <v>0</v>
      </c>
      <c r="K16" s="48">
        <f t="shared" si="4"/>
        <v>0</v>
      </c>
      <c r="L16" s="47"/>
      <c r="M16" s="17"/>
    </row>
    <row r="17" ht="12.75" customHeight="1">
      <c r="A17" s="42"/>
      <c r="B17" s="43"/>
      <c r="C17" s="44">
        <f>IF(B17&lt;&gt;0,LOOKUP(B17,'Commodity Prices'!$A$5:$A$69, 'Commodity Prices'!$B$5:$B$69),0)</f>
        <v>0</v>
      </c>
      <c r="D17" s="45"/>
      <c r="E17" s="46">
        <f>IF(B17&lt;&gt;0,LOOKUP(B17,'Commodity Prices'!$A$5:$A$69, 'Commodity Prices'!$P$5:$P$69),0)</f>
        <v>0</v>
      </c>
      <c r="F17" s="46">
        <f t="shared" si="1"/>
        <v>0</v>
      </c>
      <c r="G17" s="46">
        <f t="array" ref="G17">IF(D17&lt;&gt;0,INDEX('Ocean Freight Rates'!$A$3:$C$5,MATCH($B$3,'Ocean Freight Rates'!$A$3:$A$5),MATCH(C17,'Ocean Freight Rates'!$A$3:$C$3,)),0)</f>
        <v>0</v>
      </c>
      <c r="H17" s="46">
        <f t="shared" si="2"/>
        <v>0</v>
      </c>
      <c r="I17" s="47"/>
      <c r="J17" s="46">
        <f t="shared" si="3"/>
        <v>0</v>
      </c>
      <c r="K17" s="48">
        <f t="shared" si="4"/>
        <v>0</v>
      </c>
      <c r="L17" s="47"/>
      <c r="M17" s="17"/>
    </row>
    <row r="18" ht="12.75" customHeight="1">
      <c r="A18" s="42"/>
      <c r="B18" s="43"/>
      <c r="C18" s="44">
        <f>IF(B18&lt;&gt;0,LOOKUP(B18,'Commodity Prices'!$A$5:$A$69, 'Commodity Prices'!$B$5:$B$69),0)</f>
        <v>0</v>
      </c>
      <c r="D18" s="45"/>
      <c r="E18" s="46">
        <f>IF(B18&lt;&gt;0,LOOKUP(B18,'Commodity Prices'!$A$5:$A$69, 'Commodity Prices'!$P$5:$P$69),0)</f>
        <v>0</v>
      </c>
      <c r="F18" s="46">
        <f t="shared" si="1"/>
        <v>0</v>
      </c>
      <c r="G18" s="46">
        <f t="array" ref="G18">IF(D18&lt;&gt;0,INDEX('Ocean Freight Rates'!$A$3:$C$5,MATCH($B$3,'Ocean Freight Rates'!$A$3:$A$5),MATCH(C18,'Ocean Freight Rates'!$A$3:$C$3,)),0)</f>
        <v>0</v>
      </c>
      <c r="H18" s="46">
        <f t="shared" si="2"/>
        <v>0</v>
      </c>
      <c r="I18" s="47"/>
      <c r="J18" s="46">
        <f t="shared" si="3"/>
        <v>0</v>
      </c>
      <c r="K18" s="48">
        <f t="shared" si="4"/>
        <v>0</v>
      </c>
      <c r="L18" s="47"/>
      <c r="M18" s="17"/>
    </row>
    <row r="19" ht="12.75" customHeight="1">
      <c r="A19" s="42"/>
      <c r="B19" s="49"/>
      <c r="C19" s="44">
        <f>IF(B19&lt;&gt;0,LOOKUP(B19,'Commodity Prices'!$A$5:$A$69, 'Commodity Prices'!$B$5:$B$69),0)</f>
        <v>0</v>
      </c>
      <c r="D19" s="50"/>
      <c r="E19" s="46">
        <f>IF(B19&lt;&gt;0,LOOKUP(B19,'Commodity Prices'!$A$5:$A$69, 'Commodity Prices'!$P$5:$P$69),0)</f>
        <v>0</v>
      </c>
      <c r="F19" s="46">
        <f t="shared" si="1"/>
        <v>0</v>
      </c>
      <c r="G19" s="46">
        <f t="array" ref="G19">IF(D19&lt;&gt;0,INDEX('Ocean Freight Rates'!$A$3:$C$5,MATCH($B$3,'Ocean Freight Rates'!$A$3:$A$5),MATCH(C19,'Ocean Freight Rates'!$A$3:$C$3,)),0)</f>
        <v>0</v>
      </c>
      <c r="H19" s="46">
        <f t="shared" si="2"/>
        <v>0</v>
      </c>
      <c r="I19" s="47"/>
      <c r="J19" s="46">
        <f t="shared" si="3"/>
        <v>0</v>
      </c>
      <c r="K19" s="48">
        <f t="shared" si="4"/>
        <v>0</v>
      </c>
      <c r="L19" s="47"/>
      <c r="M19" s="17"/>
    </row>
    <row r="20" ht="12.75" customHeight="1">
      <c r="A20" s="42"/>
      <c r="B20" s="49"/>
      <c r="C20" s="44">
        <f>IF(B20&lt;&gt;0,LOOKUP(B20,'Commodity Prices'!$A$5:$A$69, 'Commodity Prices'!$B$5:$B$69),0)</f>
        <v>0</v>
      </c>
      <c r="D20" s="50"/>
      <c r="E20" s="46">
        <f>IF(B20&lt;&gt;0,LOOKUP(B20,'Commodity Prices'!$A$5:$A$69, 'Commodity Prices'!$P$5:$P$69),0)</f>
        <v>0</v>
      </c>
      <c r="F20" s="46">
        <f t="shared" si="1"/>
        <v>0</v>
      </c>
      <c r="G20" s="46">
        <f t="array" ref="G20">IF(D20&lt;&gt;0,INDEX('Ocean Freight Rates'!$A$3:$C$5,MATCH($B$3,'Ocean Freight Rates'!$A$3:$A$5),MATCH(C20,'Ocean Freight Rates'!$A$3:$C$3,)),0)</f>
        <v>0</v>
      </c>
      <c r="H20" s="46">
        <f t="shared" si="2"/>
        <v>0</v>
      </c>
      <c r="I20" s="47"/>
      <c r="J20" s="46">
        <f t="shared" si="3"/>
        <v>0</v>
      </c>
      <c r="K20" s="48">
        <f t="shared" si="4"/>
        <v>0</v>
      </c>
      <c r="L20" s="47"/>
      <c r="M20" s="17"/>
    </row>
    <row r="21" ht="12.75" customHeight="1">
      <c r="A21" s="42"/>
      <c r="B21" s="49"/>
      <c r="C21" s="44">
        <f>IF(B21&lt;&gt;0,LOOKUP(B21,'Commodity Prices'!$A$5:$A$69, 'Commodity Prices'!$B$5:$B$69),0)</f>
        <v>0</v>
      </c>
      <c r="D21" s="50"/>
      <c r="E21" s="46">
        <f>IF(B21&lt;&gt;0,LOOKUP(B21,'Commodity Prices'!$A$5:$A$69, 'Commodity Prices'!$P$5:$P$69),0)</f>
        <v>0</v>
      </c>
      <c r="F21" s="46">
        <f t="shared" si="1"/>
        <v>0</v>
      </c>
      <c r="G21" s="46">
        <f t="array" ref="G21">IF(D21&lt;&gt;0,INDEX('Ocean Freight Rates'!$A$3:$C$5,MATCH($B$3,'Ocean Freight Rates'!$A$3:$A$5),MATCH(C21,'Ocean Freight Rates'!$A$3:$C$3,)),0)</f>
        <v>0</v>
      </c>
      <c r="H21" s="46">
        <f t="shared" si="2"/>
        <v>0</v>
      </c>
      <c r="I21" s="47"/>
      <c r="J21" s="46">
        <f t="shared" si="3"/>
        <v>0</v>
      </c>
      <c r="K21" s="48">
        <f t="shared" si="4"/>
        <v>0</v>
      </c>
      <c r="L21" s="47"/>
      <c r="M21" s="17"/>
    </row>
    <row r="22" ht="12.75" customHeight="1">
      <c r="A22" s="42"/>
      <c r="B22" s="49"/>
      <c r="C22" s="44">
        <f>IF(B22&lt;&gt;0,LOOKUP(B22,'Commodity Prices'!$A$5:$A$69, 'Commodity Prices'!$B$5:$B$69),0)</f>
        <v>0</v>
      </c>
      <c r="D22" s="50"/>
      <c r="E22" s="46">
        <f>IF(B22&lt;&gt;0,LOOKUP(B22,'Commodity Prices'!$A$5:$A$69, 'Commodity Prices'!$P$5:$P$69),0)</f>
        <v>0</v>
      </c>
      <c r="F22" s="46">
        <f t="shared" si="1"/>
        <v>0</v>
      </c>
      <c r="G22" s="46">
        <f t="array" ref="G22">IF(D22&lt;&gt;0,INDEX('Ocean Freight Rates'!$A$3:$C$5,MATCH($B$3,'Ocean Freight Rates'!$A$3:$A$5),MATCH(C22,'Ocean Freight Rates'!$A$3:$C$3,)),0)</f>
        <v>0</v>
      </c>
      <c r="H22" s="46">
        <f t="shared" si="2"/>
        <v>0</v>
      </c>
      <c r="I22" s="47"/>
      <c r="J22" s="46">
        <f t="shared" si="3"/>
        <v>0</v>
      </c>
      <c r="K22" s="48">
        <f t="shared" si="4"/>
        <v>0</v>
      </c>
      <c r="L22" s="47"/>
      <c r="M22" s="17"/>
    </row>
    <row r="23" ht="12.75" customHeight="1">
      <c r="A23" s="42"/>
      <c r="B23" s="49"/>
      <c r="C23" s="44">
        <f>IF(B23&lt;&gt;0,LOOKUP(B23,'Commodity Prices'!$A$5:$A$69, 'Commodity Prices'!$B$5:$B$69),0)</f>
        <v>0</v>
      </c>
      <c r="D23" s="50"/>
      <c r="E23" s="46">
        <f>IF(B23&lt;&gt;0,LOOKUP(B23,'Commodity Prices'!$A$5:$A$69, 'Commodity Prices'!$P$5:$P$69),0)</f>
        <v>0</v>
      </c>
      <c r="F23" s="46">
        <f t="shared" si="1"/>
        <v>0</v>
      </c>
      <c r="G23" s="46">
        <f t="array" ref="G23">IF(D23&lt;&gt;0,INDEX('Ocean Freight Rates'!$A$3:$C$5,MATCH($B$3,'Ocean Freight Rates'!$A$3:$A$5),MATCH(C23,'Ocean Freight Rates'!$A$3:$C$3,)),0)</f>
        <v>0</v>
      </c>
      <c r="H23" s="46">
        <f t="shared" si="2"/>
        <v>0</v>
      </c>
      <c r="I23" s="47"/>
      <c r="J23" s="46">
        <f t="shared" si="3"/>
        <v>0</v>
      </c>
      <c r="K23" s="48">
        <f t="shared" si="4"/>
        <v>0</v>
      </c>
      <c r="L23" s="47"/>
      <c r="M23" s="17"/>
    </row>
    <row r="24" ht="12.75" customHeight="1">
      <c r="A24" s="42"/>
      <c r="B24" s="49"/>
      <c r="C24" s="44">
        <f>IF(B24&lt;&gt;0,LOOKUP(B24,'Commodity Prices'!$A$5:$A$69, 'Commodity Prices'!$B$5:$B$69),0)</f>
        <v>0</v>
      </c>
      <c r="D24" s="50"/>
      <c r="E24" s="46">
        <f>IF(B24&lt;&gt;0,LOOKUP(B24,'Commodity Prices'!$A$5:$A$69, 'Commodity Prices'!$P$5:$P$69),0)</f>
        <v>0</v>
      </c>
      <c r="F24" s="46">
        <f t="shared" si="1"/>
        <v>0</v>
      </c>
      <c r="G24" s="46">
        <f t="array" ref="G24">IF(D24&lt;&gt;0,INDEX('Ocean Freight Rates'!$A$3:$C$5,MATCH($B$3,'Ocean Freight Rates'!$A$3:$A$5),MATCH(C24,'Ocean Freight Rates'!$A$3:$C$3,)),0)</f>
        <v>0</v>
      </c>
      <c r="H24" s="46">
        <f t="shared" si="2"/>
        <v>0</v>
      </c>
      <c r="I24" s="47"/>
      <c r="J24" s="46">
        <f t="shared" si="3"/>
        <v>0</v>
      </c>
      <c r="K24" s="48">
        <f t="shared" si="4"/>
        <v>0</v>
      </c>
      <c r="L24" s="47"/>
      <c r="M24" s="17"/>
    </row>
    <row r="25" ht="12.75" customHeight="1">
      <c r="A25" s="42"/>
      <c r="B25" s="49"/>
      <c r="C25" s="44">
        <f>IF(B25&lt;&gt;0,LOOKUP(B25,'Commodity Prices'!$A$5:$A$69, 'Commodity Prices'!$B$5:$B$69),0)</f>
        <v>0</v>
      </c>
      <c r="D25" s="50"/>
      <c r="E25" s="46">
        <f>IF(B25&lt;&gt;0,LOOKUP(B25,'Commodity Prices'!$A$5:$A$69, 'Commodity Prices'!$P$5:$P$69),0)</f>
        <v>0</v>
      </c>
      <c r="F25" s="46">
        <f t="shared" si="1"/>
        <v>0</v>
      </c>
      <c r="G25" s="46">
        <f t="array" ref="G25">IF(D25&lt;&gt;0,INDEX('Ocean Freight Rates'!$A$3:$C$5,MATCH($B$3,'Ocean Freight Rates'!$A$3:$A$5),MATCH(C25,'Ocean Freight Rates'!$A$3:$C$3,)),0)</f>
        <v>0</v>
      </c>
      <c r="H25" s="46">
        <f t="shared" si="2"/>
        <v>0</v>
      </c>
      <c r="I25" s="47"/>
      <c r="J25" s="46">
        <f t="shared" si="3"/>
        <v>0</v>
      </c>
      <c r="K25" s="48">
        <f t="shared" si="4"/>
        <v>0</v>
      </c>
      <c r="L25" s="47"/>
      <c r="M25" s="17"/>
    </row>
    <row r="26" ht="12.75" customHeight="1">
      <c r="A26" s="42"/>
      <c r="B26" s="49"/>
      <c r="C26" s="44">
        <f>IF(B26&lt;&gt;0,LOOKUP(B26,'Commodity Prices'!$A$5:$A$69, 'Commodity Prices'!$B$5:$B$69),0)</f>
        <v>0</v>
      </c>
      <c r="D26" s="50"/>
      <c r="E26" s="46">
        <f>IF(B26&lt;&gt;0,LOOKUP(B26,'Commodity Prices'!$A$5:$A$69, 'Commodity Prices'!$P$5:$P$69),0)</f>
        <v>0</v>
      </c>
      <c r="F26" s="46">
        <f t="shared" si="1"/>
        <v>0</v>
      </c>
      <c r="G26" s="46">
        <f t="array" ref="G26">IF(D26&lt;&gt;0,INDEX('Ocean Freight Rates'!$A$3:$C$5,MATCH($B$3,'Ocean Freight Rates'!$A$3:$A$5),MATCH(C26,'Ocean Freight Rates'!$A$3:$C$3,)),0)</f>
        <v>0</v>
      </c>
      <c r="H26" s="46">
        <f t="shared" si="2"/>
        <v>0</v>
      </c>
      <c r="I26" s="47"/>
      <c r="J26" s="46">
        <f t="shared" si="3"/>
        <v>0</v>
      </c>
      <c r="K26" s="48">
        <f t="shared" si="4"/>
        <v>0</v>
      </c>
      <c r="L26" s="47"/>
      <c r="M26" s="17"/>
    </row>
    <row r="27" ht="12.75" customHeight="1">
      <c r="A27" s="42"/>
      <c r="B27" s="49"/>
      <c r="C27" s="44">
        <f>IF(B27&lt;&gt;0,LOOKUP(B27,'Commodity Prices'!$A$5:$A$69, 'Commodity Prices'!$B$5:$B$69),0)</f>
        <v>0</v>
      </c>
      <c r="D27" s="50"/>
      <c r="E27" s="46">
        <f>IF(B27&lt;&gt;0,LOOKUP(B27,'Commodity Prices'!$A$5:$A$69, 'Commodity Prices'!$P$5:$P$69),0)</f>
        <v>0</v>
      </c>
      <c r="F27" s="46">
        <f t="shared" si="1"/>
        <v>0</v>
      </c>
      <c r="G27" s="46">
        <f t="array" ref="G27">IF(D27&lt;&gt;0,INDEX('Ocean Freight Rates'!$A$3:$C$5,MATCH($B$3,'Ocean Freight Rates'!$A$3:$A$5),MATCH(C27,'Ocean Freight Rates'!$A$3:$C$3,)),0)</f>
        <v>0</v>
      </c>
      <c r="H27" s="46">
        <f t="shared" si="2"/>
        <v>0</v>
      </c>
      <c r="I27" s="47"/>
      <c r="J27" s="46">
        <f t="shared" si="3"/>
        <v>0</v>
      </c>
      <c r="K27" s="48">
        <f t="shared" si="4"/>
        <v>0</v>
      </c>
      <c r="L27" s="47"/>
      <c r="M27" s="17"/>
    </row>
    <row r="28" ht="12.75" customHeight="1">
      <c r="A28" s="42"/>
      <c r="B28" s="49"/>
      <c r="C28" s="44">
        <f>IF(B28&lt;&gt;0,LOOKUP(B28,'Commodity Prices'!$A$5:$A$69, 'Commodity Prices'!$B$5:$B$69),0)</f>
        <v>0</v>
      </c>
      <c r="D28" s="50"/>
      <c r="E28" s="46">
        <f>IF(B28&lt;&gt;0,LOOKUP(B28,'Commodity Prices'!$A$5:$A$69, 'Commodity Prices'!$P$5:$P$69),0)</f>
        <v>0</v>
      </c>
      <c r="F28" s="46">
        <f t="shared" si="1"/>
        <v>0</v>
      </c>
      <c r="G28" s="46">
        <f t="array" ref="G28">IF(D28&lt;&gt;0,INDEX('Ocean Freight Rates'!$A$3:$C$5,MATCH($B$3,'Ocean Freight Rates'!$A$3:$A$5),MATCH(C28,'Ocean Freight Rates'!$A$3:$C$3,)),0)</f>
        <v>0</v>
      </c>
      <c r="H28" s="46">
        <f t="shared" si="2"/>
        <v>0</v>
      </c>
      <c r="I28" s="47"/>
      <c r="J28" s="46">
        <f t="shared" si="3"/>
        <v>0</v>
      </c>
      <c r="K28" s="48">
        <f t="shared" si="4"/>
        <v>0</v>
      </c>
      <c r="L28" s="47"/>
      <c r="M28" s="17"/>
    </row>
    <row r="29" ht="12.75" customHeight="1">
      <c r="A29" s="42"/>
      <c r="B29" s="49"/>
      <c r="C29" s="44">
        <f>IF(B29&lt;&gt;0,LOOKUP(B29,'Commodity Prices'!$A$5:$A$69, 'Commodity Prices'!$B$5:$B$69),0)</f>
        <v>0</v>
      </c>
      <c r="D29" s="50"/>
      <c r="E29" s="46">
        <f>IF(B29&lt;&gt;0,LOOKUP(B29,'Commodity Prices'!$A$5:$A$69, 'Commodity Prices'!$P$5:$P$69),0)</f>
        <v>0</v>
      </c>
      <c r="F29" s="46">
        <f t="shared" si="1"/>
        <v>0</v>
      </c>
      <c r="G29" s="46">
        <f t="array" ref="G29">IF(D29&lt;&gt;0,INDEX('Ocean Freight Rates'!$A$3:$C$5,MATCH($B$3,'Ocean Freight Rates'!$A$3:$A$5),MATCH(C29,'Ocean Freight Rates'!$A$3:$C$3,)),0)</f>
        <v>0</v>
      </c>
      <c r="H29" s="46">
        <f t="shared" si="2"/>
        <v>0</v>
      </c>
      <c r="I29" s="47"/>
      <c r="J29" s="46">
        <f t="shared" si="3"/>
        <v>0</v>
      </c>
      <c r="K29" s="48">
        <f t="shared" si="4"/>
        <v>0</v>
      </c>
      <c r="L29" s="47"/>
      <c r="M29" s="17"/>
    </row>
    <row r="30" ht="12.75" customHeight="1">
      <c r="A30" s="42"/>
      <c r="B30" s="43"/>
      <c r="C30" s="44">
        <f>IF(B30&lt;&gt;0,LOOKUP(B30,'Commodity Prices'!$A$5:$A$69, 'Commodity Prices'!$B$5:$B$69),0)</f>
        <v>0</v>
      </c>
      <c r="D30" s="45"/>
      <c r="E30" s="46">
        <f>IF(B30&lt;&gt;0,LOOKUP(B30,'Commodity Prices'!$A$5:$A$69, 'Commodity Prices'!$P$5:$P$69),0)</f>
        <v>0</v>
      </c>
      <c r="F30" s="46">
        <f t="shared" si="1"/>
        <v>0</v>
      </c>
      <c r="G30" s="46">
        <f t="array" ref="G30">IF(D30&lt;&gt;0,INDEX('Ocean Freight Rates'!$A$3:$C$5,MATCH($B$3,'Ocean Freight Rates'!$A$3:$A$5),MATCH(C30,'Ocean Freight Rates'!$A$3:$C$3,)),0)</f>
        <v>0</v>
      </c>
      <c r="H30" s="46">
        <f t="shared" si="2"/>
        <v>0</v>
      </c>
      <c r="I30" s="47"/>
      <c r="J30" s="46">
        <f t="shared" si="3"/>
        <v>0</v>
      </c>
      <c r="K30" s="48">
        <f t="shared" si="4"/>
        <v>0</v>
      </c>
      <c r="L30" s="47"/>
      <c r="M30" s="17"/>
    </row>
    <row r="31" ht="12.75" hidden="1" customHeight="1">
      <c r="A31" s="42"/>
      <c r="B31" s="49"/>
      <c r="C31" s="44">
        <f>IF(B31&lt;&gt;0,LOOKUP(B31,'Commodity Prices'!$A$5:$A$69, 'Commodity Prices'!$B$5:$B$69),0)</f>
        <v>0</v>
      </c>
      <c r="D31" s="50"/>
      <c r="E31" s="46">
        <f>IF(B31&lt;&gt;0,LOOKUP(B31,'Commodity Prices'!$A$5:$A$69, 'Commodity Prices'!$O$5:$O$69),0)</f>
        <v>0</v>
      </c>
      <c r="F31" s="46">
        <f t="shared" si="1"/>
        <v>0</v>
      </c>
      <c r="G31" s="59">
        <f t="array" ref="G31">IF(D31&lt;&gt;0,INDEX('Ocean Freight Rates'!$A$3:$C$5,MATCH($B$3,'Ocean Freight Rates'!$A$3:$A$5),MATCH(C31,'Ocean Freight Rates'!$A$3:$C$3,)),0)</f>
        <v>0</v>
      </c>
      <c r="H31" s="46">
        <f t="shared" si="2"/>
        <v>0</v>
      </c>
      <c r="I31" s="47"/>
      <c r="J31" s="46">
        <f t="shared" si="3"/>
        <v>0</v>
      </c>
      <c r="K31" s="48">
        <f t="shared" si="4"/>
        <v>0</v>
      </c>
      <c r="L31" s="47"/>
      <c r="M31" s="17"/>
    </row>
    <row r="32" ht="12.75" hidden="1" customHeight="1">
      <c r="A32" s="42"/>
      <c r="B32" s="49"/>
      <c r="C32" s="44">
        <f>IF(B32&lt;&gt;0,LOOKUP(B32,'Commodity Prices'!$A$5:$A$69, 'Commodity Prices'!$B$5:$B$69),0)</f>
        <v>0</v>
      </c>
      <c r="D32" s="50"/>
      <c r="E32" s="46">
        <f>IF(B32&lt;&gt;0,LOOKUP(B32,'Commodity Prices'!$A$5:$A$69, 'Commodity Prices'!$O$5:$O$69),0)</f>
        <v>0</v>
      </c>
      <c r="F32" s="46">
        <f t="shared" si="1"/>
        <v>0</v>
      </c>
      <c r="G32" s="59">
        <f t="array" ref="G32">IF(D32&lt;&gt;0,INDEX('Ocean Freight Rates'!$A$3:$C$5,MATCH($B$3,'Ocean Freight Rates'!$A$3:$A$5),MATCH(C32,'Ocean Freight Rates'!$A$3:$C$3,)),0)</f>
        <v>0</v>
      </c>
      <c r="H32" s="46">
        <f t="shared" si="2"/>
        <v>0</v>
      </c>
      <c r="I32" s="47"/>
      <c r="J32" s="46">
        <f t="shared" si="3"/>
        <v>0</v>
      </c>
      <c r="K32" s="48">
        <f t="shared" si="4"/>
        <v>0</v>
      </c>
      <c r="L32" s="47"/>
      <c r="M32" s="17"/>
    </row>
    <row r="33" ht="12.75" hidden="1" customHeight="1">
      <c r="A33" s="42"/>
      <c r="B33" s="49"/>
      <c r="C33" s="44">
        <f>IF(B33&lt;&gt;0,LOOKUP(B33,'Commodity Prices'!$A$5:$A$69, 'Commodity Prices'!$B$5:$B$69),0)</f>
        <v>0</v>
      </c>
      <c r="D33" s="50"/>
      <c r="E33" s="46">
        <f>IF(B33&lt;&gt;0,LOOKUP(B33,'Commodity Prices'!$A$5:$A$69, 'Commodity Prices'!$O$5:$O$69),0)</f>
        <v>0</v>
      </c>
      <c r="F33" s="46">
        <f t="shared" si="1"/>
        <v>0</v>
      </c>
      <c r="G33" s="59">
        <f t="array" ref="G33">IF(D33&lt;&gt;0,INDEX('Ocean Freight Rates'!$A$3:$C$5,MATCH($B$3,'Ocean Freight Rates'!$A$3:$A$5),MATCH(C33,'Ocean Freight Rates'!$A$3:$C$3,)),0)</f>
        <v>0</v>
      </c>
      <c r="H33" s="46">
        <f t="shared" si="2"/>
        <v>0</v>
      </c>
      <c r="I33" s="47"/>
      <c r="J33" s="46">
        <f t="shared" si="3"/>
        <v>0</v>
      </c>
      <c r="K33" s="48">
        <f t="shared" si="4"/>
        <v>0</v>
      </c>
      <c r="L33" s="47"/>
      <c r="M33" s="17"/>
    </row>
    <row r="34" ht="12.75" hidden="1" customHeight="1">
      <c r="A34" s="42"/>
      <c r="B34" s="49"/>
      <c r="C34" s="44">
        <f>IF(B34&lt;&gt;0,LOOKUP(B34,'Commodity Prices'!$A$5:$A$69, 'Commodity Prices'!$B$5:$B$69),0)</f>
        <v>0</v>
      </c>
      <c r="D34" s="50"/>
      <c r="E34" s="46">
        <f>IF(B34&lt;&gt;0,LOOKUP(B34,'Commodity Prices'!$A$5:$A$69, 'Commodity Prices'!$O$5:$O$69),0)</f>
        <v>0</v>
      </c>
      <c r="F34" s="46">
        <f t="shared" si="1"/>
        <v>0</v>
      </c>
      <c r="G34" s="59">
        <f t="array" ref="G34">IF(D34&lt;&gt;0,INDEX('Ocean Freight Rates'!$A$3:$C$5,MATCH($B$3,'Ocean Freight Rates'!$A$3:$A$5),MATCH(C34,'Ocean Freight Rates'!$A$3:$C$3,)),0)</f>
        <v>0</v>
      </c>
      <c r="H34" s="46">
        <f t="shared" si="2"/>
        <v>0</v>
      </c>
      <c r="I34" s="47"/>
      <c r="J34" s="46">
        <f t="shared" si="3"/>
        <v>0</v>
      </c>
      <c r="K34" s="48">
        <f t="shared" si="4"/>
        <v>0</v>
      </c>
      <c r="L34" s="47"/>
      <c r="M34" s="17"/>
    </row>
    <row r="35" ht="12.75" hidden="1" customHeight="1">
      <c r="A35" s="42"/>
      <c r="B35" s="49"/>
      <c r="C35" s="44">
        <f>IF(B35&lt;&gt;0,LOOKUP(B35,'Commodity Prices'!$A$5:$A$69, 'Commodity Prices'!$B$5:$B$69),0)</f>
        <v>0</v>
      </c>
      <c r="D35" s="50"/>
      <c r="E35" s="46">
        <f>IF(B35&lt;&gt;0,LOOKUP(B35,'Commodity Prices'!$A$5:$A$69, 'Commodity Prices'!$O$5:$O$69),0)</f>
        <v>0</v>
      </c>
      <c r="F35" s="46">
        <f t="shared" si="1"/>
        <v>0</v>
      </c>
      <c r="G35" s="59">
        <f t="array" ref="G35">IF(D35&lt;&gt;0,INDEX('Ocean Freight Rates'!$A$3:$C$5,MATCH($B$3,'Ocean Freight Rates'!$A$3:$A$5),MATCH(C35,'Ocean Freight Rates'!$A$3:$C$3,)),0)</f>
        <v>0</v>
      </c>
      <c r="H35" s="46">
        <f t="shared" si="2"/>
        <v>0</v>
      </c>
      <c r="I35" s="47"/>
      <c r="J35" s="46">
        <f t="shared" si="3"/>
        <v>0</v>
      </c>
      <c r="K35" s="48">
        <f t="shared" si="4"/>
        <v>0</v>
      </c>
      <c r="L35" s="47"/>
      <c r="M35" s="17"/>
    </row>
    <row r="36" ht="12.75" hidden="1" customHeight="1">
      <c r="A36" s="42"/>
      <c r="B36" s="49"/>
      <c r="C36" s="44">
        <f>IF(B36&lt;&gt;0,LOOKUP(B36,'Commodity Prices'!$A$5:$A$69, 'Commodity Prices'!$B$5:$B$69),0)</f>
        <v>0</v>
      </c>
      <c r="D36" s="50"/>
      <c r="E36" s="46">
        <f>IF(B36&lt;&gt;0,LOOKUP(B36,'Commodity Prices'!$A$5:$A$69, 'Commodity Prices'!$O$5:$O$69),0)</f>
        <v>0</v>
      </c>
      <c r="F36" s="46">
        <f t="shared" si="1"/>
        <v>0</v>
      </c>
      <c r="G36" s="59">
        <f t="array" ref="G36">IF(D36&lt;&gt;0,INDEX('Ocean Freight Rates'!$A$3:$C$5,MATCH($B$3,'Ocean Freight Rates'!$A$3:$A$5),MATCH(C36,'Ocean Freight Rates'!$A$3:$C$3,)),0)</f>
        <v>0</v>
      </c>
      <c r="H36" s="46">
        <f t="shared" si="2"/>
        <v>0</v>
      </c>
      <c r="I36" s="47"/>
      <c r="J36" s="46">
        <f t="shared" si="3"/>
        <v>0</v>
      </c>
      <c r="K36" s="48">
        <f t="shared" si="4"/>
        <v>0</v>
      </c>
      <c r="L36" s="47"/>
      <c r="M36" s="17"/>
    </row>
    <row r="37" ht="12.75" hidden="1" customHeight="1">
      <c r="A37" s="42"/>
      <c r="B37" s="49"/>
      <c r="C37" s="44">
        <f>IF(B37&lt;&gt;0,LOOKUP(B37,'Commodity Prices'!$A$5:$A$69, 'Commodity Prices'!$B$5:$B$69),0)</f>
        <v>0</v>
      </c>
      <c r="D37" s="50"/>
      <c r="E37" s="46">
        <f>IF(B37&lt;&gt;0,LOOKUP(B37,'Commodity Prices'!$A$5:$A$69, 'Commodity Prices'!$O$5:$O$69),0)</f>
        <v>0</v>
      </c>
      <c r="F37" s="46">
        <f t="shared" si="1"/>
        <v>0</v>
      </c>
      <c r="G37" s="59">
        <f t="array" ref="G37">IF(D37&lt;&gt;0,INDEX('Ocean Freight Rates'!$A$3:$C$5,MATCH($B$3,'Ocean Freight Rates'!$A$3:$A$5),MATCH(C37,'Ocean Freight Rates'!$A$3:$C$3,)),0)</f>
        <v>0</v>
      </c>
      <c r="H37" s="46">
        <f t="shared" si="2"/>
        <v>0</v>
      </c>
      <c r="I37" s="47"/>
      <c r="J37" s="46">
        <f t="shared" si="3"/>
        <v>0</v>
      </c>
      <c r="K37" s="48">
        <f t="shared" si="4"/>
        <v>0</v>
      </c>
      <c r="L37" s="47"/>
      <c r="M37" s="17"/>
    </row>
    <row r="38" ht="12.75" hidden="1" customHeight="1">
      <c r="A38" s="42"/>
      <c r="B38" s="49"/>
      <c r="C38" s="44">
        <f>IF(B38&lt;&gt;0,LOOKUP(B38,'Commodity Prices'!$A$5:$A$69, 'Commodity Prices'!$B$5:$B$69),0)</f>
        <v>0</v>
      </c>
      <c r="D38" s="50"/>
      <c r="E38" s="46">
        <f>IF(B38&lt;&gt;0,LOOKUP(B38,'Commodity Prices'!$A$5:$A$69, 'Commodity Prices'!$O$5:$O$69),0)</f>
        <v>0</v>
      </c>
      <c r="F38" s="46">
        <f t="shared" si="1"/>
        <v>0</v>
      </c>
      <c r="G38" s="59">
        <f t="array" ref="G38">IF(D38&lt;&gt;0,INDEX('Ocean Freight Rates'!$A$3:$C$5,MATCH($B$3,'Ocean Freight Rates'!$A$3:$A$5),MATCH(C38,'Ocean Freight Rates'!$A$3:$C$3,)),0)</f>
        <v>0</v>
      </c>
      <c r="H38" s="46">
        <f t="shared" si="2"/>
        <v>0</v>
      </c>
      <c r="I38" s="47"/>
      <c r="J38" s="46">
        <f t="shared" si="3"/>
        <v>0</v>
      </c>
      <c r="K38" s="48">
        <f t="shared" si="4"/>
        <v>0</v>
      </c>
      <c r="L38" s="47"/>
      <c r="M38" s="17"/>
    </row>
    <row r="39" ht="12.75" hidden="1" customHeight="1">
      <c r="A39" s="42"/>
      <c r="B39" s="49"/>
      <c r="C39" s="44">
        <f>IF(B39&lt;&gt;0,LOOKUP(B39,'Commodity Prices'!$A$5:$A$69, 'Commodity Prices'!$B$5:$B$69),0)</f>
        <v>0</v>
      </c>
      <c r="D39" s="50"/>
      <c r="E39" s="46">
        <f>IF(B39&lt;&gt;0,LOOKUP(B39,'Commodity Prices'!$A$5:$A$69, 'Commodity Prices'!$O$5:$O$69),0)</f>
        <v>0</v>
      </c>
      <c r="F39" s="46">
        <f t="shared" si="1"/>
        <v>0</v>
      </c>
      <c r="G39" s="59">
        <f t="array" ref="G39">IF(D39&lt;&gt;0,INDEX('Ocean Freight Rates'!$A$3:$C$5,MATCH($B$3,'Ocean Freight Rates'!$A$3:$A$5),MATCH(C39,'Ocean Freight Rates'!$A$3:$C$3,)),0)</f>
        <v>0</v>
      </c>
      <c r="H39" s="46">
        <f t="shared" si="2"/>
        <v>0</v>
      </c>
      <c r="I39" s="47"/>
      <c r="J39" s="46">
        <f t="shared" si="3"/>
        <v>0</v>
      </c>
      <c r="K39" s="48">
        <f t="shared" si="4"/>
        <v>0</v>
      </c>
      <c r="L39" s="47"/>
      <c r="M39" s="17"/>
    </row>
    <row r="40" ht="12.75" hidden="1" customHeight="1">
      <c r="A40" s="42"/>
      <c r="B40" s="49"/>
      <c r="C40" s="44">
        <f>IF(B40&lt;&gt;0,LOOKUP(B40,'Commodity Prices'!$A$5:$A$69, 'Commodity Prices'!$B$5:$B$69),0)</f>
        <v>0</v>
      </c>
      <c r="D40" s="50"/>
      <c r="E40" s="46">
        <f>IF(B40&lt;&gt;0,LOOKUP(B40,'Commodity Prices'!$A$5:$A$69, 'Commodity Prices'!$O$5:$O$69),0)</f>
        <v>0</v>
      </c>
      <c r="F40" s="46">
        <f t="shared" si="1"/>
        <v>0</v>
      </c>
      <c r="G40" s="59">
        <f t="array" ref="G40">IF(D40&lt;&gt;0,INDEX('Ocean Freight Rates'!$A$3:$C$5,MATCH($B$3,'Ocean Freight Rates'!$A$3:$A$5),MATCH(C40,'Ocean Freight Rates'!$A$3:$C$3,)),0)</f>
        <v>0</v>
      </c>
      <c r="H40" s="46">
        <f t="shared" si="2"/>
        <v>0</v>
      </c>
      <c r="I40" s="47"/>
      <c r="J40" s="46">
        <f t="shared" si="3"/>
        <v>0</v>
      </c>
      <c r="K40" s="48">
        <f t="shared" si="4"/>
        <v>0</v>
      </c>
      <c r="L40" s="47"/>
      <c r="M40" s="17"/>
    </row>
    <row r="41" ht="12.75" hidden="1" customHeight="1">
      <c r="A41" s="42"/>
      <c r="B41" s="49"/>
      <c r="C41" s="44">
        <f>IF(B41&lt;&gt;0,LOOKUP(B41,'Commodity Prices'!$A$5:$A$69, 'Commodity Prices'!$B$5:$B$69),0)</f>
        <v>0</v>
      </c>
      <c r="D41" s="50"/>
      <c r="E41" s="46">
        <f>IF(B41&lt;&gt;0,LOOKUP(B41,'Commodity Prices'!$A$5:$A$69, 'Commodity Prices'!$O$5:$O$69),0)</f>
        <v>0</v>
      </c>
      <c r="F41" s="46">
        <f t="shared" si="1"/>
        <v>0</v>
      </c>
      <c r="G41" s="59">
        <f t="array" ref="G41">IF(D41&lt;&gt;0,INDEX('Ocean Freight Rates'!$A$3:$C$5,MATCH($B$3,'Ocean Freight Rates'!$A$3:$A$5),MATCH(C41,'Ocean Freight Rates'!$A$3:$C$3,)),0)</f>
        <v>0</v>
      </c>
      <c r="H41" s="46">
        <f t="shared" si="2"/>
        <v>0</v>
      </c>
      <c r="I41" s="47"/>
      <c r="J41" s="46">
        <f t="shared" si="3"/>
        <v>0</v>
      </c>
      <c r="K41" s="48">
        <f t="shared" si="4"/>
        <v>0</v>
      </c>
      <c r="L41" s="47"/>
      <c r="M41" s="17"/>
    </row>
    <row r="42" ht="12.75" hidden="1" customHeight="1">
      <c r="A42" s="42"/>
      <c r="B42" s="49"/>
      <c r="C42" s="44">
        <f>IF(B42&lt;&gt;0,LOOKUP(B42,'Commodity Prices'!$A$5:$A$69, 'Commodity Prices'!$B$5:$B$69),0)</f>
        <v>0</v>
      </c>
      <c r="D42" s="50"/>
      <c r="E42" s="46">
        <f>IF(B42&lt;&gt;0,LOOKUP(B42,'Commodity Prices'!$A$5:$A$69, 'Commodity Prices'!$O$5:$O$69),0)</f>
        <v>0</v>
      </c>
      <c r="F42" s="46">
        <f t="shared" si="1"/>
        <v>0</v>
      </c>
      <c r="G42" s="59">
        <f t="array" ref="G42">IF(D42&lt;&gt;0,INDEX('Ocean Freight Rates'!$A$3:$C$5,MATCH($B$3,'Ocean Freight Rates'!$A$3:$A$5),MATCH(C42,'Ocean Freight Rates'!$A$3:$C$3,)),0)</f>
        <v>0</v>
      </c>
      <c r="H42" s="46">
        <f t="shared" si="2"/>
        <v>0</v>
      </c>
      <c r="I42" s="47"/>
      <c r="J42" s="46">
        <f t="shared" si="3"/>
        <v>0</v>
      </c>
      <c r="K42" s="48">
        <f t="shared" si="4"/>
        <v>0</v>
      </c>
      <c r="L42" s="47"/>
      <c r="M42" s="17"/>
    </row>
    <row r="43" ht="12.75" hidden="1" customHeight="1">
      <c r="A43" s="42"/>
      <c r="B43" s="49"/>
      <c r="C43" s="44">
        <f>IF(B43&lt;&gt;0,LOOKUP(B43,'Commodity Prices'!$A$5:$A$69, 'Commodity Prices'!$B$5:$B$69),0)</f>
        <v>0</v>
      </c>
      <c r="D43" s="50"/>
      <c r="E43" s="46">
        <f>IF(B43&lt;&gt;0,LOOKUP(B43,'Commodity Prices'!$A$5:$A$69, 'Commodity Prices'!$O$5:$O$69),0)</f>
        <v>0</v>
      </c>
      <c r="F43" s="46">
        <f t="shared" si="1"/>
        <v>0</v>
      </c>
      <c r="G43" s="59">
        <f t="array" ref="G43">IF(D43&lt;&gt;0,INDEX('Ocean Freight Rates'!$A$3:$C$5,MATCH($B$3,'Ocean Freight Rates'!$A$3:$A$5),MATCH(C43,'Ocean Freight Rates'!$A$3:$C$3,)),0)</f>
        <v>0</v>
      </c>
      <c r="H43" s="46">
        <f t="shared" si="2"/>
        <v>0</v>
      </c>
      <c r="I43" s="47"/>
      <c r="J43" s="46">
        <f t="shared" si="3"/>
        <v>0</v>
      </c>
      <c r="K43" s="48">
        <f t="shared" si="4"/>
        <v>0</v>
      </c>
      <c r="L43" s="47"/>
      <c r="M43" s="17"/>
    </row>
    <row r="44" ht="12.75" hidden="1" customHeight="1">
      <c r="A44" s="42"/>
      <c r="B44" s="49"/>
      <c r="C44" s="44">
        <f>IF(B44&lt;&gt;0,LOOKUP(B44,'Commodity Prices'!$A$5:$A$69, 'Commodity Prices'!$B$5:$B$69),0)</f>
        <v>0</v>
      </c>
      <c r="D44" s="50"/>
      <c r="E44" s="46">
        <f>IF(B44&lt;&gt;0,LOOKUP(B44,'Commodity Prices'!$A$5:$A$69, 'Commodity Prices'!$O$5:$O$69),0)</f>
        <v>0</v>
      </c>
      <c r="F44" s="46">
        <f t="shared" si="1"/>
        <v>0</v>
      </c>
      <c r="G44" s="59">
        <f t="array" ref="G44">IF(D44&lt;&gt;0,INDEX('Ocean Freight Rates'!$A$3:$C$5,MATCH($B$3,'Ocean Freight Rates'!$A$3:$A$5),MATCH(C44,'Ocean Freight Rates'!$A$3:$C$3,)),0)</f>
        <v>0</v>
      </c>
      <c r="H44" s="46">
        <f t="shared" si="2"/>
        <v>0</v>
      </c>
      <c r="I44" s="47"/>
      <c r="J44" s="46">
        <f t="shared" si="3"/>
        <v>0</v>
      </c>
      <c r="K44" s="48">
        <f t="shared" si="4"/>
        <v>0</v>
      </c>
      <c r="L44" s="47"/>
      <c r="M44" s="17"/>
    </row>
    <row r="45" ht="12.75" hidden="1" customHeight="1">
      <c r="A45" s="42"/>
      <c r="B45" s="49"/>
      <c r="C45" s="44">
        <f>IF(B45&lt;&gt;0,LOOKUP(B45,'Commodity Prices'!$A$5:$A$69, 'Commodity Prices'!$B$5:$B$69),0)</f>
        <v>0</v>
      </c>
      <c r="D45" s="50"/>
      <c r="E45" s="46">
        <f>IF(B45&lt;&gt;0,LOOKUP(B45,'Commodity Prices'!$A$5:$A$69, 'Commodity Prices'!$O$5:$O$69),0)</f>
        <v>0</v>
      </c>
      <c r="F45" s="46">
        <f t="shared" si="1"/>
        <v>0</v>
      </c>
      <c r="G45" s="59">
        <f t="array" ref="G45">IF(D45&lt;&gt;0,INDEX('Ocean Freight Rates'!$A$3:$C$5,MATCH($B$3,'Ocean Freight Rates'!$A$3:$A$5),MATCH(C45,'Ocean Freight Rates'!$A$3:$C$3,)),0)</f>
        <v>0</v>
      </c>
      <c r="H45" s="46">
        <f t="shared" si="2"/>
        <v>0</v>
      </c>
      <c r="I45" s="47"/>
      <c r="J45" s="46">
        <f t="shared" si="3"/>
        <v>0</v>
      </c>
      <c r="K45" s="48">
        <f t="shared" si="4"/>
        <v>0</v>
      </c>
      <c r="L45" s="47"/>
      <c r="M45" s="17"/>
    </row>
    <row r="46" ht="12.75" hidden="1" customHeight="1">
      <c r="A46" s="42"/>
      <c r="B46" s="49"/>
      <c r="C46" s="44">
        <f>IF(B46&lt;&gt;0,LOOKUP(B46,'Commodity Prices'!$A$5:$A$69, 'Commodity Prices'!$B$5:$B$69),0)</f>
        <v>0</v>
      </c>
      <c r="D46" s="50"/>
      <c r="E46" s="46">
        <f>IF(B46&lt;&gt;0,LOOKUP(B46,'Commodity Prices'!$A$5:$A$69, 'Commodity Prices'!$O$5:$O$69),0)</f>
        <v>0</v>
      </c>
      <c r="F46" s="46">
        <f t="shared" si="1"/>
        <v>0</v>
      </c>
      <c r="G46" s="59">
        <f t="array" ref="G46">IF(D46&lt;&gt;0,INDEX('Ocean Freight Rates'!$A$3:$C$5,MATCH($B$3,'Ocean Freight Rates'!$A$3:$A$5),MATCH(C46,'Ocean Freight Rates'!$A$3:$C$3,)),0)</f>
        <v>0</v>
      </c>
      <c r="H46" s="46">
        <f t="shared" si="2"/>
        <v>0</v>
      </c>
      <c r="I46" s="47"/>
      <c r="J46" s="46">
        <f t="shared" si="3"/>
        <v>0</v>
      </c>
      <c r="K46" s="48">
        <f t="shared" si="4"/>
        <v>0</v>
      </c>
      <c r="L46" s="47"/>
      <c r="M46" s="17"/>
    </row>
    <row r="47" ht="12.75" hidden="1" customHeight="1">
      <c r="A47" s="42"/>
      <c r="B47" s="49"/>
      <c r="C47" s="44">
        <f>IF(B47&lt;&gt;0,LOOKUP(B47,'Commodity Prices'!$A$5:$A$69, 'Commodity Prices'!$B$5:$B$69),0)</f>
        <v>0</v>
      </c>
      <c r="D47" s="50"/>
      <c r="E47" s="46">
        <f>IF(B47&lt;&gt;0,LOOKUP(B47,'Commodity Prices'!$A$5:$A$69, 'Commodity Prices'!$O$5:$O$69),0)</f>
        <v>0</v>
      </c>
      <c r="F47" s="46">
        <f t="shared" si="1"/>
        <v>0</v>
      </c>
      <c r="G47" s="59">
        <f t="array" ref="G47">IF(D47&lt;&gt;0,INDEX('Ocean Freight Rates'!$A$3:$C$5,MATCH($B$3,'Ocean Freight Rates'!$A$3:$A$5),MATCH(C47,'Ocean Freight Rates'!$A$3:$C$3,)),0)</f>
        <v>0</v>
      </c>
      <c r="H47" s="46">
        <f t="shared" si="2"/>
        <v>0</v>
      </c>
      <c r="I47" s="47"/>
      <c r="J47" s="46">
        <f t="shared" si="3"/>
        <v>0</v>
      </c>
      <c r="K47" s="48">
        <f t="shared" si="4"/>
        <v>0</v>
      </c>
      <c r="L47" s="47"/>
      <c r="M47" s="17"/>
    </row>
    <row r="48" ht="12.75" hidden="1" customHeight="1">
      <c r="A48" s="42"/>
      <c r="B48" s="49"/>
      <c r="C48" s="44">
        <f>IF(B48&lt;&gt;0,LOOKUP(B48,'Commodity Prices'!$A$5:$A$69, 'Commodity Prices'!$B$5:$B$69),0)</f>
        <v>0</v>
      </c>
      <c r="D48" s="50"/>
      <c r="E48" s="46">
        <f>IF(B48&lt;&gt;0,LOOKUP(B48,'Commodity Prices'!$A$5:$A$69, 'Commodity Prices'!$O$5:$O$69),0)</f>
        <v>0</v>
      </c>
      <c r="F48" s="46">
        <f t="shared" si="1"/>
        <v>0</v>
      </c>
      <c r="G48" s="59">
        <f t="array" ref="G48">IF(D48&lt;&gt;0,INDEX('Ocean Freight Rates'!$A$3:$C$5,MATCH($B$3,'Ocean Freight Rates'!$A$3:$A$5),MATCH(C48,'Ocean Freight Rates'!$A$3:$C$3,)),0)</f>
        <v>0</v>
      </c>
      <c r="H48" s="46">
        <f t="shared" si="2"/>
        <v>0</v>
      </c>
      <c r="I48" s="47"/>
      <c r="J48" s="46">
        <f t="shared" si="3"/>
        <v>0</v>
      </c>
      <c r="K48" s="48">
        <f t="shared" si="4"/>
        <v>0</v>
      </c>
      <c r="L48" s="47"/>
      <c r="M48" s="17"/>
    </row>
    <row r="49" ht="12.75" hidden="1" customHeight="1">
      <c r="A49" s="42"/>
      <c r="B49" s="49"/>
      <c r="C49" s="44">
        <f>IF(B49&lt;&gt;0,LOOKUP(B49,'Commodity Prices'!$A$5:$A$69, 'Commodity Prices'!$B$5:$B$69),0)</f>
        <v>0</v>
      </c>
      <c r="D49" s="50"/>
      <c r="E49" s="46">
        <f>IF(B49&lt;&gt;0,LOOKUP(B49,'Commodity Prices'!$A$5:$A$69, 'Commodity Prices'!$O$5:$O$69),0)</f>
        <v>0</v>
      </c>
      <c r="F49" s="46">
        <f t="shared" si="1"/>
        <v>0</v>
      </c>
      <c r="G49" s="59">
        <f t="array" ref="G49">IF(D49&lt;&gt;0,INDEX('Ocean Freight Rates'!$A$3:$C$5,MATCH($B$3,'Ocean Freight Rates'!$A$3:$A$5),MATCH(C49,'Ocean Freight Rates'!$A$3:$C$3,)),0)</f>
        <v>0</v>
      </c>
      <c r="H49" s="46">
        <f t="shared" si="2"/>
        <v>0</v>
      </c>
      <c r="I49" s="47"/>
      <c r="J49" s="46">
        <f t="shared" si="3"/>
        <v>0</v>
      </c>
      <c r="K49" s="48">
        <f t="shared" si="4"/>
        <v>0</v>
      </c>
      <c r="L49" s="47"/>
      <c r="M49" s="17"/>
    </row>
    <row r="50" ht="12.75" hidden="1" customHeight="1">
      <c r="A50" s="42"/>
      <c r="B50" s="49"/>
      <c r="C50" s="44">
        <f>IF(B50&lt;&gt;0,LOOKUP(B50,'Commodity Prices'!$A$5:$A$69, 'Commodity Prices'!$B$5:$B$69),0)</f>
        <v>0</v>
      </c>
      <c r="D50" s="50"/>
      <c r="E50" s="46">
        <f>IF(B50&lt;&gt;0,LOOKUP(B50,'Commodity Prices'!$A$5:$A$69, 'Commodity Prices'!$O$5:$O$69),0)</f>
        <v>0</v>
      </c>
      <c r="F50" s="46">
        <f t="shared" si="1"/>
        <v>0</v>
      </c>
      <c r="G50" s="59">
        <f t="array" ref="G50">IF(D50&lt;&gt;0,INDEX('Ocean Freight Rates'!$A$3:$C$5,MATCH($B$3,'Ocean Freight Rates'!$A$3:$A$5),MATCH(C50,'Ocean Freight Rates'!$A$3:$C$3,)),0)</f>
        <v>0</v>
      </c>
      <c r="H50" s="46">
        <f t="shared" si="2"/>
        <v>0</v>
      </c>
      <c r="I50" s="47"/>
      <c r="J50" s="46">
        <f t="shared" si="3"/>
        <v>0</v>
      </c>
      <c r="K50" s="48">
        <f t="shared" si="4"/>
        <v>0</v>
      </c>
      <c r="L50" s="47"/>
      <c r="M50" s="17"/>
    </row>
    <row r="51" ht="12.75" hidden="1" customHeight="1">
      <c r="A51" s="42"/>
      <c r="B51" s="49"/>
      <c r="C51" s="44">
        <f>IF(B51&lt;&gt;0,LOOKUP(B51,'Commodity Prices'!$A$5:$A$69, 'Commodity Prices'!$B$5:$B$69),0)</f>
        <v>0</v>
      </c>
      <c r="D51" s="50"/>
      <c r="E51" s="46">
        <f>IF(B51&lt;&gt;0,LOOKUP(B51,'Commodity Prices'!$A$5:$A$69, 'Commodity Prices'!$O$5:$O$69),0)</f>
        <v>0</v>
      </c>
      <c r="F51" s="46">
        <f t="shared" si="1"/>
        <v>0</v>
      </c>
      <c r="G51" s="59">
        <f t="array" ref="G51">IF(D51&lt;&gt;0,INDEX('Ocean Freight Rates'!$A$3:$C$5,MATCH($B$3,'Ocean Freight Rates'!$A$3:$A$5),MATCH(C51,'Ocean Freight Rates'!$A$3:$C$3,)),0)</f>
        <v>0</v>
      </c>
      <c r="H51" s="46">
        <f t="shared" si="2"/>
        <v>0</v>
      </c>
      <c r="I51" s="47"/>
      <c r="J51" s="46">
        <f t="shared" si="3"/>
        <v>0</v>
      </c>
      <c r="K51" s="48">
        <f t="shared" si="4"/>
        <v>0</v>
      </c>
      <c r="L51" s="47"/>
      <c r="M51" s="17"/>
    </row>
    <row r="52" ht="12.75" hidden="1" customHeight="1">
      <c r="A52" s="42"/>
      <c r="B52" s="49"/>
      <c r="C52" s="44">
        <f>IF(B52&lt;&gt;0,LOOKUP(B52,'Commodity Prices'!$A$5:$A$69, 'Commodity Prices'!$B$5:$B$69),0)</f>
        <v>0</v>
      </c>
      <c r="D52" s="50"/>
      <c r="E52" s="46">
        <f>IF(B52&lt;&gt;0,LOOKUP(B52,'Commodity Prices'!$A$5:$A$69, 'Commodity Prices'!$O$5:$O$69),0)</f>
        <v>0</v>
      </c>
      <c r="F52" s="46">
        <f t="shared" si="1"/>
        <v>0</v>
      </c>
      <c r="G52" s="59">
        <f t="array" ref="G52">IF(D52&lt;&gt;0,INDEX('Ocean Freight Rates'!$A$3:$C$5,MATCH($B$3,'Ocean Freight Rates'!$A$3:$A$5),MATCH(C52,'Ocean Freight Rates'!$A$3:$C$3,)),0)</f>
        <v>0</v>
      </c>
      <c r="H52" s="46">
        <f t="shared" si="2"/>
        <v>0</v>
      </c>
      <c r="I52" s="47"/>
      <c r="J52" s="46">
        <f t="shared" si="3"/>
        <v>0</v>
      </c>
      <c r="K52" s="48">
        <f t="shared" si="4"/>
        <v>0</v>
      </c>
      <c r="L52" s="47"/>
      <c r="M52" s="17"/>
    </row>
    <row r="53" ht="12.75" hidden="1" customHeight="1">
      <c r="A53" s="42"/>
      <c r="B53" s="49"/>
      <c r="C53" s="44">
        <f>IF(B53&lt;&gt;0,LOOKUP(B53,'Commodity Prices'!$A$5:$A$69, 'Commodity Prices'!$B$5:$B$69),0)</f>
        <v>0</v>
      </c>
      <c r="D53" s="50"/>
      <c r="E53" s="46">
        <f>IF(B53&lt;&gt;0,LOOKUP(B53,'Commodity Prices'!$A$5:$A$69, 'Commodity Prices'!$O$5:$O$69),0)</f>
        <v>0</v>
      </c>
      <c r="F53" s="46">
        <f t="shared" si="1"/>
        <v>0</v>
      </c>
      <c r="G53" s="59">
        <f t="array" ref="G53">IF(D53&lt;&gt;0,INDEX('Ocean Freight Rates'!$A$3:$C$5,MATCH($B$3,'Ocean Freight Rates'!$A$3:$A$5),MATCH(C53,'Ocean Freight Rates'!$A$3:$C$3,)),0)</f>
        <v>0</v>
      </c>
      <c r="H53" s="46">
        <f t="shared" si="2"/>
        <v>0</v>
      </c>
      <c r="I53" s="47"/>
      <c r="J53" s="46">
        <f t="shared" si="3"/>
        <v>0</v>
      </c>
      <c r="K53" s="48">
        <f t="shared" si="4"/>
        <v>0</v>
      </c>
      <c r="L53" s="47"/>
      <c r="M53" s="17"/>
    </row>
    <row r="54" ht="12.75" hidden="1" customHeight="1">
      <c r="A54" s="51"/>
      <c r="B54" s="49"/>
      <c r="C54" s="44">
        <f>IF(B54&lt;&gt;0,LOOKUP(B54,'Commodity Prices'!$A$5:$A$69, 'Commodity Prices'!$B$5:$B$69),0)</f>
        <v>0</v>
      </c>
      <c r="D54" s="50"/>
      <c r="E54" s="46">
        <f>IF(B54&lt;&gt;0,LOOKUP(B54,'Commodity Prices'!$A$5:$A$69, 'Commodity Prices'!$O$5:$O$69),0)</f>
        <v>0</v>
      </c>
      <c r="F54" s="46">
        <f t="shared" si="1"/>
        <v>0</v>
      </c>
      <c r="G54" s="59">
        <f t="array" ref="G54">IF(D54&lt;&gt;0,INDEX('Ocean Freight Rates'!$A$3:$C$5,MATCH($B$3,'Ocean Freight Rates'!$A$3:$A$5),MATCH(C54,'Ocean Freight Rates'!$A$3:$C$3,)),0)</f>
        <v>0</v>
      </c>
      <c r="H54" s="46">
        <f t="shared" si="2"/>
        <v>0</v>
      </c>
      <c r="I54" s="47"/>
      <c r="J54" s="46">
        <f t="shared" si="3"/>
        <v>0</v>
      </c>
      <c r="K54" s="48">
        <f t="shared" si="4"/>
        <v>0</v>
      </c>
      <c r="L54" s="47"/>
      <c r="M54" s="17"/>
    </row>
    <row r="55" ht="12.75" customHeight="1">
      <c r="A55" s="17"/>
      <c r="B55" s="17"/>
      <c r="C55" s="17"/>
      <c r="D55" s="17"/>
      <c r="E55" s="17"/>
      <c r="F55" s="17"/>
      <c r="G55" s="17"/>
      <c r="H55" s="17"/>
      <c r="I55" s="17"/>
      <c r="J55" s="17"/>
      <c r="K55" s="17"/>
      <c r="L55" s="17"/>
      <c r="M55" s="17"/>
    </row>
    <row r="56" ht="12.75" customHeight="1">
      <c r="A56" s="52"/>
    </row>
    <row r="57" ht="12.75" customHeight="1">
      <c r="A57" s="52"/>
    </row>
    <row r="58" ht="12.75" customHeight="1">
      <c r="A58" s="52"/>
    </row>
    <row r="59" ht="12.75" customHeight="1">
      <c r="A59" s="52"/>
    </row>
    <row r="60" ht="12.75" customHeight="1">
      <c r="A60" s="52"/>
    </row>
    <row r="61" ht="12.75" customHeight="1">
      <c r="A61" s="52"/>
    </row>
    <row r="62" ht="12.75" customHeight="1">
      <c r="A62" s="52"/>
    </row>
    <row r="63" ht="12.75" customHeight="1">
      <c r="A63" s="52"/>
    </row>
    <row r="64" ht="12.75" customHeight="1">
      <c r="A64" s="52"/>
    </row>
    <row r="65" ht="12.75" customHeight="1">
      <c r="A65" s="52"/>
    </row>
    <row r="66" ht="12.75" customHeight="1">
      <c r="A66" s="52"/>
    </row>
    <row r="67" ht="12.75" customHeight="1">
      <c r="A67" s="52"/>
    </row>
    <row r="68" ht="12.75" customHeight="1">
      <c r="A68" s="52"/>
    </row>
    <row r="69" ht="12.75" customHeight="1">
      <c r="A69" s="53"/>
    </row>
    <row r="70" ht="12.75" customHeight="1">
      <c r="A70" s="53"/>
    </row>
    <row r="71" ht="12.75" customHeight="1">
      <c r="A71" s="53"/>
    </row>
    <row r="72" ht="12.75" customHeight="1">
      <c r="A72" s="53"/>
    </row>
    <row r="73" ht="12.75" customHeight="1">
      <c r="A73" s="53"/>
    </row>
    <row r="74" ht="12.75" customHeight="1">
      <c r="A74" s="53"/>
    </row>
    <row r="75" ht="12.75" customHeight="1">
      <c r="A75" s="53"/>
    </row>
    <row r="76" ht="12.75" customHeight="1">
      <c r="A76" s="53"/>
    </row>
    <row r="77" ht="12.75" customHeight="1">
      <c r="A77" s="54"/>
    </row>
    <row r="78" ht="12.75" customHeight="1">
      <c r="A78" s="54"/>
    </row>
    <row r="79" ht="12.75" customHeight="1">
      <c r="A79" s="54"/>
    </row>
    <row r="80" ht="12.75" customHeight="1">
      <c r="A80" s="54"/>
    </row>
    <row r="81" ht="12.75" customHeight="1">
      <c r="A81" s="54"/>
    </row>
    <row r="82" ht="12.75" customHeight="1">
      <c r="A82" s="54"/>
    </row>
    <row r="83" ht="12.75" customHeight="1">
      <c r="A83" s="54"/>
    </row>
    <row r="84" ht="12.75" customHeight="1">
      <c r="A84" s="54"/>
    </row>
    <row r="85" ht="12.75" customHeight="1">
      <c r="A85" s="54"/>
    </row>
    <row r="86" ht="12.75" customHeight="1">
      <c r="A86" s="54"/>
    </row>
    <row r="87" ht="12.75" customHeight="1">
      <c r="A87" s="54"/>
    </row>
    <row r="88" ht="12.75" customHeight="1">
      <c r="A88" s="54"/>
    </row>
    <row r="89" ht="12.75" customHeight="1">
      <c r="A89" s="54"/>
    </row>
    <row r="90" ht="12.75" customHeight="1">
      <c r="A90" s="54"/>
    </row>
    <row r="91" ht="12.75" customHeight="1">
      <c r="A91" s="54"/>
    </row>
    <row r="92" ht="12.75" customHeight="1">
      <c r="A92" s="54"/>
    </row>
    <row r="93" ht="12.75" customHeight="1">
      <c r="A93" s="54"/>
    </row>
    <row r="94" ht="12.75" customHeight="1">
      <c r="A94" s="54"/>
    </row>
    <row r="95" ht="12.75" customHeight="1">
      <c r="A95" s="54"/>
    </row>
    <row r="96" ht="12.75" customHeight="1">
      <c r="A96" s="54"/>
    </row>
    <row r="97" ht="12.75" customHeight="1">
      <c r="A97" s="54"/>
    </row>
    <row r="98" ht="12.75" customHeight="1">
      <c r="A98" s="54"/>
    </row>
    <row r="99" ht="12.75" customHeight="1">
      <c r="A99" s="54"/>
    </row>
    <row r="100" ht="12.75" customHeight="1">
      <c r="A100" s="54"/>
    </row>
    <row r="101" ht="12.75" customHeight="1">
      <c r="A101" s="54"/>
    </row>
    <row r="102" ht="12.75" customHeight="1">
      <c r="A102" s="54"/>
    </row>
    <row r="103" ht="12.75" customHeight="1">
      <c r="A103" s="54"/>
    </row>
    <row r="104" ht="12.75" customHeight="1">
      <c r="A104" s="54"/>
    </row>
    <row r="105" ht="12.75" customHeight="1">
      <c r="A105" s="54"/>
    </row>
    <row r="106" ht="12.75" customHeight="1">
      <c r="A106" s="54"/>
    </row>
    <row r="107" ht="12.75" customHeight="1">
      <c r="A107" s="54"/>
    </row>
    <row r="108" ht="12.75" customHeight="1">
      <c r="A108" s="54"/>
    </row>
    <row r="109" ht="12.75" customHeight="1">
      <c r="A109" s="54"/>
    </row>
    <row r="110" ht="12.75" customHeight="1">
      <c r="A110" s="54"/>
    </row>
    <row r="111" ht="12.75" customHeight="1">
      <c r="A111" s="54"/>
    </row>
    <row r="112" ht="12.75" customHeight="1">
      <c r="A112" s="54"/>
    </row>
    <row r="113" ht="12.75" customHeight="1">
      <c r="A113" s="54"/>
    </row>
    <row r="114" ht="12.75" customHeight="1">
      <c r="A114" s="54"/>
    </row>
    <row r="115" ht="12.75" customHeight="1">
      <c r="A115" s="54"/>
    </row>
    <row r="116" ht="12.75" customHeight="1">
      <c r="A116" s="54"/>
    </row>
    <row r="117" ht="12.75" customHeight="1">
      <c r="A117" s="54"/>
    </row>
    <row r="118" ht="12.75" customHeight="1">
      <c r="A118" s="54"/>
    </row>
    <row r="119" ht="12.75" customHeight="1">
      <c r="A119" s="54"/>
    </row>
    <row r="120" ht="12.75" customHeight="1">
      <c r="A120" s="54"/>
    </row>
    <row r="121" ht="12.75" customHeight="1">
      <c r="A121" s="54"/>
    </row>
    <row r="122" ht="12.75" customHeight="1">
      <c r="A122" s="54"/>
    </row>
    <row r="123" ht="12.75" customHeight="1">
      <c r="A123" s="54"/>
    </row>
    <row r="124" ht="12.75" customHeight="1">
      <c r="A124" s="54"/>
    </row>
    <row r="125" ht="12.75" customHeight="1">
      <c r="A125" s="54"/>
    </row>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c r="D168" s="54"/>
    </row>
    <row r="169" ht="12.75" customHeight="1">
      <c r="D169" s="54"/>
    </row>
    <row r="170" ht="12.75" customHeight="1">
      <c r="D170" s="54"/>
    </row>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C2:D2"/>
    <mergeCell ref="E2:F2"/>
    <mergeCell ref="C3:D3"/>
    <mergeCell ref="E3:F3"/>
    <mergeCell ref="A10:A54"/>
  </mergeCells>
  <dataValidations>
    <dataValidation type="list" allowBlank="1" showErrorMessage="1" sqref="B11:B54">
      <formula1>'Commodity Prices'!$A$5:$A$69</formula1>
    </dataValidation>
    <dataValidation type="list" allowBlank="1" showErrorMessage="1" sqref="B3">
      <formula1>"Haiti,Mozambique"</formula1>
    </dataValidation>
  </dataValidations>
  <printOptions horizontalCentered="1" verticalCentered="1"/>
  <pageMargins bottom="0.17" footer="0.0" header="0.0" left="0.25" right="0.25" top="0.17"/>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28.86"/>
    <col customWidth="1" min="3" max="3" width="12.14"/>
    <col customWidth="1" min="4" max="4" width="11.0"/>
    <col customWidth="1" min="5" max="5" width="12.86"/>
    <col customWidth="1" min="6" max="6" width="10.14"/>
    <col customWidth="1" min="7" max="7" width="11.29"/>
    <col customWidth="1" min="8" max="8" width="9.57"/>
    <col customWidth="1" min="9" max="9" width="11.29"/>
    <col customWidth="1" min="10" max="10" width="9.57"/>
    <col customWidth="1" min="11" max="11" width="12.29"/>
    <col customWidth="1" min="12" max="16" width="9.57"/>
    <col customWidth="1" min="17" max="17" width="11.43"/>
    <col customWidth="1" min="18" max="18" width="9.57"/>
    <col customWidth="1" min="19" max="19" width="12.57"/>
    <col customWidth="1" min="20" max="21" width="9.14"/>
    <col customWidth="1" min="22" max="28" width="8.71"/>
  </cols>
  <sheetData>
    <row r="1">
      <c r="A1" s="60" t="s">
        <v>67</v>
      </c>
      <c r="B1" s="61"/>
      <c r="C1" s="61"/>
      <c r="D1" s="61"/>
      <c r="E1" s="61"/>
      <c r="F1" s="61"/>
      <c r="G1" s="61"/>
      <c r="H1" s="61"/>
      <c r="I1" s="61"/>
      <c r="J1" s="61"/>
      <c r="K1" s="61"/>
      <c r="L1" s="61"/>
      <c r="M1" s="61"/>
      <c r="N1" s="61"/>
      <c r="O1" s="62"/>
      <c r="P1" s="1"/>
      <c r="Q1" s="1"/>
      <c r="R1" s="1"/>
      <c r="S1" s="1"/>
      <c r="T1" s="1"/>
      <c r="U1" s="1"/>
      <c r="V1" s="1"/>
      <c r="W1" s="1"/>
      <c r="X1" s="1"/>
    </row>
    <row r="2" ht="12.75" customHeight="1">
      <c r="A2" s="60" t="s">
        <v>68</v>
      </c>
      <c r="B2" s="61"/>
      <c r="C2" s="61"/>
      <c r="D2" s="61"/>
      <c r="E2" s="61"/>
      <c r="F2" s="61"/>
      <c r="G2" s="61"/>
      <c r="H2" s="61"/>
      <c r="I2" s="61"/>
      <c r="J2" s="61"/>
      <c r="K2" s="61"/>
      <c r="L2" s="61"/>
      <c r="M2" s="61"/>
      <c r="N2" s="61"/>
      <c r="O2" s="62"/>
      <c r="P2" s="1"/>
      <c r="Q2" s="1"/>
      <c r="R2" s="1"/>
      <c r="S2" s="1"/>
      <c r="T2" s="1"/>
      <c r="U2" s="1"/>
      <c r="V2" s="1"/>
      <c r="W2" s="1"/>
      <c r="X2" s="1"/>
    </row>
    <row r="3" ht="12.75" customHeight="1">
      <c r="A3" s="63"/>
      <c r="B3" s="64"/>
      <c r="C3" s="64"/>
      <c r="D3" s="64"/>
      <c r="E3" s="64"/>
      <c r="F3" s="64"/>
      <c r="G3" s="64"/>
      <c r="H3" s="64"/>
      <c r="I3" s="64"/>
      <c r="J3" s="64"/>
      <c r="K3" s="64"/>
      <c r="L3" s="64"/>
      <c r="M3" s="64"/>
      <c r="N3" s="64"/>
      <c r="O3" s="65"/>
      <c r="P3" s="1"/>
      <c r="Q3" s="1"/>
      <c r="R3" s="1"/>
      <c r="S3" s="1"/>
      <c r="T3" s="1"/>
      <c r="U3" s="1"/>
      <c r="V3" s="1"/>
      <c r="W3" s="1"/>
      <c r="X3" s="1"/>
    </row>
    <row r="4" ht="12.75" customHeight="1">
      <c r="A4" s="63"/>
      <c r="B4" s="66" t="s">
        <v>22</v>
      </c>
      <c r="C4" s="66"/>
      <c r="D4" s="64"/>
      <c r="E4" s="64" t="s">
        <v>23</v>
      </c>
      <c r="F4" s="64"/>
      <c r="G4" s="64"/>
      <c r="H4" s="64"/>
      <c r="I4" s="67" t="s">
        <v>69</v>
      </c>
      <c r="J4" s="64"/>
      <c r="K4" s="64"/>
      <c r="L4" s="64"/>
      <c r="M4" s="67" t="s">
        <v>24</v>
      </c>
      <c r="N4" s="64"/>
      <c r="O4" s="65"/>
      <c r="P4" s="1"/>
      <c r="Q4" s="1"/>
      <c r="R4" s="1"/>
      <c r="S4" s="1"/>
      <c r="T4" s="1"/>
      <c r="U4" s="1"/>
      <c r="V4" s="1"/>
      <c r="W4" s="1"/>
      <c r="X4" s="1"/>
    </row>
    <row r="5" ht="12.75" customHeight="1">
      <c r="A5" s="63"/>
      <c r="B5" s="68" t="s">
        <v>25</v>
      </c>
      <c r="C5" s="66"/>
      <c r="D5" s="64"/>
      <c r="E5" s="69"/>
      <c r="F5" s="70"/>
      <c r="G5" s="64"/>
      <c r="H5" s="64"/>
      <c r="I5" s="69"/>
      <c r="J5" s="70"/>
      <c r="K5" s="64"/>
      <c r="L5" s="64"/>
      <c r="M5" s="69"/>
      <c r="N5" s="70"/>
      <c r="O5" s="65"/>
      <c r="P5" s="1"/>
      <c r="Q5" s="1"/>
      <c r="R5" s="1"/>
      <c r="S5" s="1"/>
      <c r="T5" s="1"/>
      <c r="U5" s="1"/>
      <c r="V5" s="1"/>
      <c r="W5" s="1"/>
      <c r="X5" s="1"/>
    </row>
    <row r="6" ht="12.75" customHeight="1">
      <c r="A6" s="63"/>
      <c r="B6" s="71"/>
      <c r="C6" s="71"/>
      <c r="D6" s="71"/>
      <c r="E6" s="72"/>
      <c r="F6" s="72"/>
      <c r="G6" s="72"/>
      <c r="H6" s="72"/>
      <c r="I6" s="72"/>
      <c r="J6" s="72"/>
      <c r="K6" s="71"/>
      <c r="L6" s="72"/>
      <c r="M6" s="72"/>
      <c r="N6" s="72"/>
      <c r="O6" s="73"/>
      <c r="P6" s="1"/>
      <c r="Q6" s="1"/>
      <c r="R6" s="1"/>
      <c r="S6" s="1"/>
      <c r="T6" s="1"/>
      <c r="U6" s="1"/>
      <c r="V6" s="1"/>
      <c r="W6" s="1"/>
      <c r="X6" s="1"/>
    </row>
    <row r="7" ht="12.75" customHeight="1">
      <c r="A7" s="63"/>
      <c r="B7" s="74" t="s">
        <v>70</v>
      </c>
      <c r="C7" s="75"/>
      <c r="D7" s="75"/>
      <c r="E7" s="75"/>
      <c r="F7" s="75"/>
      <c r="G7" s="75"/>
      <c r="H7" s="75"/>
      <c r="I7" s="75"/>
      <c r="J7" s="75"/>
      <c r="K7" s="75"/>
      <c r="L7" s="75"/>
      <c r="M7" s="75"/>
      <c r="N7" s="75"/>
      <c r="O7" s="73"/>
      <c r="P7" s="1"/>
      <c r="Q7" s="1"/>
      <c r="R7" s="1"/>
      <c r="S7" s="1"/>
      <c r="T7" s="1"/>
      <c r="U7" s="1"/>
      <c r="V7" s="1"/>
      <c r="W7" s="1"/>
      <c r="X7" s="1"/>
    </row>
    <row r="8" ht="12.75" customHeight="1">
      <c r="A8" s="63"/>
      <c r="B8" s="71"/>
      <c r="C8" s="71"/>
      <c r="D8" s="71"/>
      <c r="E8" s="72"/>
      <c r="F8" s="72"/>
      <c r="G8" s="72"/>
      <c r="H8" s="72"/>
      <c r="I8" s="72"/>
      <c r="J8" s="72"/>
      <c r="K8" s="72"/>
      <c r="L8" s="72"/>
      <c r="M8" s="72"/>
      <c r="N8" s="72"/>
      <c r="O8" s="73"/>
      <c r="P8" s="1"/>
      <c r="Q8" s="1"/>
      <c r="R8" s="1"/>
      <c r="S8" s="1"/>
      <c r="T8" s="1"/>
      <c r="U8" s="1"/>
      <c r="V8" s="1"/>
      <c r="W8" s="1"/>
      <c r="X8" s="1"/>
    </row>
    <row r="9" ht="12.75" customHeight="1">
      <c r="A9" s="63"/>
      <c r="B9" s="76" t="s">
        <v>71</v>
      </c>
      <c r="C9" s="77" t="s">
        <v>72</v>
      </c>
      <c r="D9" s="70"/>
      <c r="E9" s="78" t="s">
        <v>73</v>
      </c>
      <c r="F9" s="70"/>
      <c r="G9" s="79" t="s">
        <v>74</v>
      </c>
      <c r="H9" s="70"/>
      <c r="I9" s="80" t="s">
        <v>75</v>
      </c>
      <c r="J9" s="70"/>
      <c r="K9" s="81" t="s">
        <v>76</v>
      </c>
      <c r="L9" s="70"/>
      <c r="M9" s="82" t="s">
        <v>77</v>
      </c>
      <c r="N9" s="70"/>
      <c r="O9" s="83"/>
      <c r="P9" s="1"/>
      <c r="Q9" s="1"/>
      <c r="R9" s="1"/>
      <c r="S9" s="1"/>
      <c r="T9" s="1"/>
      <c r="U9" s="1"/>
      <c r="V9" s="1"/>
      <c r="W9" s="1"/>
      <c r="X9" s="1"/>
    </row>
    <row r="10" ht="12.75" customHeight="1">
      <c r="A10" s="63"/>
      <c r="B10" s="76" t="s">
        <v>78</v>
      </c>
      <c r="C10" s="84" t="s">
        <v>79</v>
      </c>
      <c r="D10" s="84" t="s">
        <v>80</v>
      </c>
      <c r="E10" s="85" t="s">
        <v>79</v>
      </c>
      <c r="F10" s="85" t="s">
        <v>80</v>
      </c>
      <c r="G10" s="86" t="s">
        <v>79</v>
      </c>
      <c r="H10" s="86" t="s">
        <v>80</v>
      </c>
      <c r="I10" s="87" t="s">
        <v>79</v>
      </c>
      <c r="J10" s="87" t="s">
        <v>80</v>
      </c>
      <c r="K10" s="88" t="s">
        <v>79</v>
      </c>
      <c r="L10" s="88" t="s">
        <v>80</v>
      </c>
      <c r="M10" s="89" t="s">
        <v>79</v>
      </c>
      <c r="N10" s="89" t="s">
        <v>80</v>
      </c>
      <c r="O10" s="90"/>
      <c r="P10" s="1"/>
      <c r="Q10" s="1"/>
      <c r="R10" s="1"/>
      <c r="S10" s="1"/>
      <c r="T10" s="1"/>
      <c r="U10" s="1"/>
      <c r="V10" s="1"/>
      <c r="W10" s="1"/>
      <c r="X10" s="1"/>
    </row>
    <row r="11" ht="12.75" customHeight="1">
      <c r="A11" s="63"/>
      <c r="B11" s="76" t="s">
        <v>81</v>
      </c>
      <c r="C11" s="91">
        <f>'AER - FY2022'!C7+'AER - FY2022'!D7+'AER - FY2022'!E7</f>
        <v>0</v>
      </c>
      <c r="D11" s="92">
        <f>'AER - FY2022'!B7</f>
        <v>0</v>
      </c>
      <c r="E11" s="93">
        <f>'AER - FY2023'!C7+'AER - FY2023'!D7+'AER - FY2023'!E7</f>
        <v>0</v>
      </c>
      <c r="F11" s="94">
        <f>'AER - FY2023'!B7</f>
        <v>0</v>
      </c>
      <c r="G11" s="95">
        <f>'AER - FY2024'!C7+'AER - FY2024'!D7+'AER - FY2024'!E7</f>
        <v>0</v>
      </c>
      <c r="H11" s="96">
        <f>'AER - FY2024'!B7</f>
        <v>0</v>
      </c>
      <c r="I11" s="97">
        <f>'AER - FY2025'!C7+'AER - FY2025'!D7+'AER - FY2025'!E7</f>
        <v>0</v>
      </c>
      <c r="J11" s="98">
        <f>'AER - FY2025'!B7</f>
        <v>0</v>
      </c>
      <c r="K11" s="99">
        <f>'AER - FY2026 '!C7+'AER - FY2026 '!D7+'AER - FY2026 '!E7</f>
        <v>0</v>
      </c>
      <c r="L11" s="100">
        <f>'AER - FY2026 '!B7</f>
        <v>0</v>
      </c>
      <c r="M11" s="101">
        <f t="shared" ref="M11:N11" si="1">I11+K11+C11+E11+G11</f>
        <v>0</v>
      </c>
      <c r="N11" s="102">
        <f t="shared" si="1"/>
        <v>0</v>
      </c>
      <c r="O11" s="90"/>
      <c r="P11" s="1"/>
      <c r="Q11" s="1"/>
      <c r="R11" s="1"/>
      <c r="S11" s="1"/>
      <c r="T11" s="1"/>
      <c r="U11" s="1"/>
      <c r="V11" s="1"/>
      <c r="W11" s="1"/>
      <c r="X11" s="1"/>
    </row>
    <row r="12" ht="12.75" customHeight="1">
      <c r="A12" s="63"/>
      <c r="B12" s="71"/>
      <c r="C12" s="103"/>
      <c r="D12" s="103"/>
      <c r="E12" s="103"/>
      <c r="F12" s="103"/>
      <c r="G12" s="103"/>
      <c r="H12" s="103"/>
      <c r="I12" s="104"/>
      <c r="J12" s="104"/>
      <c r="K12" s="104"/>
      <c r="L12" s="104"/>
      <c r="M12" s="103"/>
      <c r="N12" s="103"/>
      <c r="O12" s="90"/>
      <c r="P12" s="1"/>
      <c r="Q12" s="1"/>
      <c r="R12" s="1"/>
      <c r="S12" s="1"/>
      <c r="T12" s="1"/>
      <c r="U12" s="1"/>
      <c r="V12" s="1"/>
      <c r="W12" s="1"/>
      <c r="X12" s="1"/>
    </row>
    <row r="13" ht="12.75" customHeight="1">
      <c r="A13" s="63"/>
      <c r="B13" s="76" t="s">
        <v>82</v>
      </c>
      <c r="C13" s="105" t="s">
        <v>79</v>
      </c>
      <c r="D13" s="70"/>
      <c r="E13" s="106" t="s">
        <v>79</v>
      </c>
      <c r="F13" s="70"/>
      <c r="G13" s="107" t="s">
        <v>79</v>
      </c>
      <c r="H13" s="70"/>
      <c r="I13" s="108" t="s">
        <v>79</v>
      </c>
      <c r="J13" s="70"/>
      <c r="K13" s="109" t="s">
        <v>79</v>
      </c>
      <c r="L13" s="70"/>
      <c r="M13" s="110" t="s">
        <v>79</v>
      </c>
      <c r="N13" s="70"/>
      <c r="O13" s="90"/>
      <c r="P13" s="1"/>
      <c r="Q13" s="1"/>
      <c r="R13" s="1"/>
      <c r="S13" s="1"/>
      <c r="T13" s="1"/>
      <c r="U13" s="1"/>
      <c r="V13" s="1"/>
      <c r="W13" s="1"/>
      <c r="X13" s="1"/>
    </row>
    <row r="14" ht="12.75" customHeight="1">
      <c r="A14" s="63"/>
      <c r="B14" s="76" t="s">
        <v>83</v>
      </c>
      <c r="C14" s="111" t="str">
        <f>'AER - FY2022'!G7</f>
        <v/>
      </c>
      <c r="D14" s="70"/>
      <c r="E14" s="112" t="str">
        <f>'AER - FY2023'!G7</f>
        <v/>
      </c>
      <c r="F14" s="70"/>
      <c r="G14" s="113" t="str">
        <f>'AER - FY2024'!G7</f>
        <v/>
      </c>
      <c r="H14" s="70"/>
      <c r="I14" s="114" t="str">
        <f>'AER - FY2025'!G7</f>
        <v/>
      </c>
      <c r="J14" s="70"/>
      <c r="K14" s="115" t="str">
        <f>'AER - FY2026 '!G7</f>
        <v/>
      </c>
      <c r="L14" s="70"/>
      <c r="M14" s="116">
        <f t="shared" ref="M14:M16" si="2">I14+K14+C14+E14+G14</f>
        <v>0</v>
      </c>
      <c r="N14" s="70"/>
      <c r="O14" s="90"/>
      <c r="P14" s="1"/>
      <c r="Q14" s="1"/>
      <c r="R14" s="1"/>
      <c r="S14" s="1"/>
      <c r="T14" s="1"/>
      <c r="U14" s="1"/>
      <c r="V14" s="1"/>
      <c r="W14" s="1"/>
      <c r="X14" s="1"/>
    </row>
    <row r="15" ht="12.75" customHeight="1">
      <c r="A15" s="63"/>
      <c r="B15" s="76" t="s">
        <v>84</v>
      </c>
      <c r="C15" s="111" t="str">
        <f>'AER - FY2022'!H7</f>
        <v/>
      </c>
      <c r="D15" s="70"/>
      <c r="E15" s="112" t="str">
        <f>'AER - FY2023'!H7</f>
        <v/>
      </c>
      <c r="F15" s="70"/>
      <c r="G15" s="113" t="str">
        <f>'AER - FY2024'!H7</f>
        <v/>
      </c>
      <c r="H15" s="70"/>
      <c r="I15" s="114" t="str">
        <f>'AER - FY2025'!H7</f>
        <v/>
      </c>
      <c r="J15" s="70"/>
      <c r="K15" s="115" t="str">
        <f>'AER - FY2026 '!H7</f>
        <v/>
      </c>
      <c r="L15" s="70"/>
      <c r="M15" s="116">
        <f t="shared" si="2"/>
        <v>0</v>
      </c>
      <c r="N15" s="70"/>
      <c r="O15" s="90"/>
      <c r="P15" s="1"/>
      <c r="Q15" s="1"/>
      <c r="R15" s="1"/>
      <c r="S15" s="1"/>
      <c r="T15" s="1"/>
      <c r="U15" s="1"/>
      <c r="V15" s="1"/>
      <c r="W15" s="1"/>
      <c r="X15" s="1"/>
    </row>
    <row r="16" ht="12.75" customHeight="1">
      <c r="A16" s="63"/>
      <c r="B16" s="76" t="s">
        <v>81</v>
      </c>
      <c r="C16" s="117">
        <f>C15+C14</f>
        <v>0</v>
      </c>
      <c r="D16" s="70"/>
      <c r="E16" s="118">
        <f>E15+E14</f>
        <v>0</v>
      </c>
      <c r="F16" s="70"/>
      <c r="G16" s="119">
        <f>G15+G14</f>
        <v>0</v>
      </c>
      <c r="H16" s="70"/>
      <c r="I16" s="120">
        <f>I15+I14</f>
        <v>0</v>
      </c>
      <c r="J16" s="70"/>
      <c r="K16" s="121">
        <f>K15+K14</f>
        <v>0</v>
      </c>
      <c r="L16" s="70"/>
      <c r="M16" s="116">
        <f t="shared" si="2"/>
        <v>0</v>
      </c>
      <c r="N16" s="70"/>
      <c r="O16" s="90"/>
      <c r="P16" s="1"/>
      <c r="Q16" s="1"/>
      <c r="R16" s="1"/>
      <c r="S16" s="1"/>
      <c r="T16" s="1"/>
      <c r="U16" s="1"/>
      <c r="V16" s="1"/>
      <c r="W16" s="1"/>
      <c r="X16" s="1"/>
    </row>
    <row r="17" ht="12.75" customHeight="1">
      <c r="A17" s="63"/>
      <c r="B17" s="76" t="s">
        <v>85</v>
      </c>
      <c r="C17" s="122" t="str">
        <f>C16/C32</f>
        <v>#DIV/0!</v>
      </c>
      <c r="D17" s="70"/>
      <c r="E17" s="123" t="str">
        <f>E16/E32</f>
        <v>#DIV/0!</v>
      </c>
      <c r="F17" s="70"/>
      <c r="G17" s="124" t="str">
        <f>G16/G32</f>
        <v>#DIV/0!</v>
      </c>
      <c r="H17" s="70"/>
      <c r="I17" s="125" t="str">
        <f>I16/I32</f>
        <v>#DIV/0!</v>
      </c>
      <c r="J17" s="70"/>
      <c r="K17" s="126" t="str">
        <f>K16/K32</f>
        <v>#DIV/0!</v>
      </c>
      <c r="L17" s="70"/>
      <c r="M17" s="127" t="str">
        <f>M16/M32</f>
        <v>#DIV/0!</v>
      </c>
      <c r="N17" s="70"/>
      <c r="O17" s="90"/>
      <c r="P17" s="1"/>
      <c r="Q17" s="1"/>
      <c r="R17" s="1"/>
      <c r="S17" s="1"/>
      <c r="T17" s="1"/>
      <c r="U17" s="1"/>
      <c r="V17" s="1"/>
      <c r="W17" s="1"/>
      <c r="X17" s="1"/>
    </row>
    <row r="18" ht="12.75" customHeight="1">
      <c r="A18" s="63"/>
      <c r="B18" s="71"/>
      <c r="C18" s="128"/>
      <c r="D18" s="128"/>
      <c r="E18" s="128"/>
      <c r="F18" s="128"/>
      <c r="G18" s="128"/>
      <c r="H18" s="128"/>
      <c r="I18" s="104"/>
      <c r="J18" s="104"/>
      <c r="K18" s="104"/>
      <c r="L18" s="104"/>
      <c r="M18" s="128"/>
      <c r="N18" s="128"/>
      <c r="O18" s="90"/>
      <c r="P18" s="1"/>
      <c r="Q18" s="1"/>
      <c r="R18" s="1"/>
      <c r="S18" s="1"/>
      <c r="T18" s="1"/>
      <c r="U18" s="1"/>
      <c r="V18" s="1"/>
      <c r="W18" s="1"/>
      <c r="X18" s="1"/>
    </row>
    <row r="19" ht="12.75" customHeight="1">
      <c r="A19" s="63"/>
      <c r="B19" s="76" t="s">
        <v>31</v>
      </c>
      <c r="C19" s="105" t="s">
        <v>79</v>
      </c>
      <c r="D19" s="70"/>
      <c r="E19" s="106" t="s">
        <v>79</v>
      </c>
      <c r="F19" s="70"/>
      <c r="G19" s="107" t="s">
        <v>79</v>
      </c>
      <c r="H19" s="70"/>
      <c r="I19" s="108" t="s">
        <v>79</v>
      </c>
      <c r="J19" s="70"/>
      <c r="K19" s="109" t="s">
        <v>79</v>
      </c>
      <c r="L19" s="70"/>
      <c r="M19" s="110" t="s">
        <v>79</v>
      </c>
      <c r="N19" s="70"/>
      <c r="O19" s="90"/>
      <c r="P19" s="1"/>
      <c r="Q19" s="1"/>
      <c r="R19" s="1"/>
      <c r="S19" s="1"/>
      <c r="T19" s="1"/>
      <c r="U19" s="1"/>
      <c r="V19" s="1"/>
      <c r="W19" s="1"/>
      <c r="X19" s="1"/>
    </row>
    <row r="20" ht="12.75" customHeight="1">
      <c r="A20" s="63"/>
      <c r="B20" s="76" t="s">
        <v>81</v>
      </c>
      <c r="C20" s="117">
        <f>'AER - FY2022'!F7</f>
        <v>0</v>
      </c>
      <c r="D20" s="70"/>
      <c r="E20" s="118">
        <f>'AER - FY2023'!F7</f>
        <v>0</v>
      </c>
      <c r="F20" s="70"/>
      <c r="G20" s="119">
        <f>'AER - FY2024'!F7</f>
        <v>0</v>
      </c>
      <c r="H20" s="70"/>
      <c r="I20" s="120">
        <f>'AER - FY2025'!F7</f>
        <v>0</v>
      </c>
      <c r="J20" s="70"/>
      <c r="K20" s="121">
        <f>'AER - FY2026 '!F7</f>
        <v>0</v>
      </c>
      <c r="L20" s="70"/>
      <c r="M20" s="129">
        <f>SUM(C20:H20)</f>
        <v>0</v>
      </c>
      <c r="N20" s="70"/>
      <c r="O20" s="90"/>
      <c r="P20" s="1"/>
      <c r="Q20" s="1"/>
      <c r="R20" s="1"/>
      <c r="S20" s="1"/>
      <c r="T20" s="1"/>
      <c r="U20" s="1"/>
      <c r="V20" s="1"/>
      <c r="W20" s="1"/>
      <c r="X20" s="1"/>
    </row>
    <row r="21" ht="12.75" customHeight="1">
      <c r="A21" s="63"/>
      <c r="B21" s="71"/>
      <c r="C21" s="128"/>
      <c r="D21" s="128"/>
      <c r="E21" s="128"/>
      <c r="F21" s="128"/>
      <c r="G21" s="128"/>
      <c r="H21" s="128"/>
      <c r="I21" s="104"/>
      <c r="J21" s="104"/>
      <c r="K21" s="104"/>
      <c r="L21" s="104"/>
      <c r="M21" s="128"/>
      <c r="N21" s="128"/>
      <c r="O21" s="90"/>
      <c r="P21" s="1"/>
      <c r="Q21" s="1"/>
      <c r="R21" s="1"/>
      <c r="S21" s="1"/>
      <c r="T21" s="1"/>
      <c r="U21" s="1"/>
      <c r="V21" s="1"/>
      <c r="W21" s="1"/>
      <c r="X21" s="1"/>
    </row>
    <row r="22" ht="12.75" customHeight="1">
      <c r="A22" s="63"/>
      <c r="B22" s="76" t="s">
        <v>86</v>
      </c>
      <c r="C22" s="105" t="s">
        <v>79</v>
      </c>
      <c r="D22" s="70"/>
      <c r="E22" s="106" t="s">
        <v>79</v>
      </c>
      <c r="F22" s="70"/>
      <c r="G22" s="107" t="s">
        <v>79</v>
      </c>
      <c r="H22" s="70"/>
      <c r="I22" s="108" t="s">
        <v>79</v>
      </c>
      <c r="J22" s="70"/>
      <c r="K22" s="109" t="s">
        <v>79</v>
      </c>
      <c r="L22" s="70"/>
      <c r="M22" s="110" t="s">
        <v>79</v>
      </c>
      <c r="N22" s="70"/>
      <c r="O22" s="90"/>
      <c r="P22" s="1"/>
      <c r="Q22" s="1"/>
      <c r="R22" s="1"/>
      <c r="S22" s="1"/>
      <c r="T22" s="1"/>
      <c r="U22" s="1"/>
      <c r="V22" s="1"/>
      <c r="W22" s="1"/>
      <c r="X22" s="1"/>
    </row>
    <row r="23" ht="12.75" customHeight="1">
      <c r="A23" s="63"/>
      <c r="B23" s="76" t="s">
        <v>81</v>
      </c>
      <c r="C23" s="117" t="str">
        <f>'AER - FY2022'!I7</f>
        <v/>
      </c>
      <c r="D23" s="70"/>
      <c r="E23" s="118" t="str">
        <f>'AER - FY2023'!I7</f>
        <v/>
      </c>
      <c r="F23" s="70"/>
      <c r="G23" s="119" t="str">
        <f>'AER - FY2024'!I7</f>
        <v/>
      </c>
      <c r="H23" s="70"/>
      <c r="I23" s="120" t="str">
        <f>'AER - FY2025'!I7</f>
        <v/>
      </c>
      <c r="J23" s="70"/>
      <c r="K23" s="121" t="str">
        <f>'AER - FY2026 '!I7</f>
        <v/>
      </c>
      <c r="L23" s="70"/>
      <c r="M23" s="129">
        <f>SUM(C23:H23)</f>
        <v>0</v>
      </c>
      <c r="N23" s="70"/>
      <c r="O23" s="90"/>
      <c r="P23" s="1"/>
      <c r="Q23" s="1"/>
      <c r="R23" s="1"/>
      <c r="S23" s="1"/>
      <c r="T23" s="1"/>
      <c r="U23" s="1"/>
      <c r="V23" s="1"/>
      <c r="W23" s="1"/>
      <c r="X23" s="1"/>
    </row>
    <row r="24" ht="12.75" customHeight="1">
      <c r="A24" s="63"/>
      <c r="B24" s="71"/>
      <c r="C24" s="128"/>
      <c r="D24" s="128"/>
      <c r="E24" s="128"/>
      <c r="F24" s="128"/>
      <c r="G24" s="128"/>
      <c r="H24" s="128"/>
      <c r="I24" s="104"/>
      <c r="J24" s="104"/>
      <c r="K24" s="104"/>
      <c r="L24" s="104"/>
      <c r="M24" s="128"/>
      <c r="N24" s="128"/>
      <c r="O24" s="90"/>
      <c r="P24" s="1"/>
      <c r="Q24" s="1"/>
      <c r="R24" s="1"/>
      <c r="S24" s="1"/>
      <c r="T24" s="1"/>
      <c r="U24" s="1"/>
      <c r="V24" s="1"/>
      <c r="W24" s="1"/>
      <c r="X24" s="1"/>
    </row>
    <row r="25" ht="12.75" customHeight="1">
      <c r="A25" s="63"/>
      <c r="B25" s="76" t="s">
        <v>35</v>
      </c>
      <c r="C25" s="105" t="s">
        <v>79</v>
      </c>
      <c r="D25" s="70"/>
      <c r="E25" s="106" t="s">
        <v>79</v>
      </c>
      <c r="F25" s="70"/>
      <c r="G25" s="107" t="s">
        <v>79</v>
      </c>
      <c r="H25" s="70"/>
      <c r="I25" s="108" t="s">
        <v>79</v>
      </c>
      <c r="J25" s="70"/>
      <c r="K25" s="109" t="s">
        <v>79</v>
      </c>
      <c r="L25" s="70"/>
      <c r="M25" s="110" t="s">
        <v>79</v>
      </c>
      <c r="N25" s="70"/>
      <c r="O25" s="90"/>
      <c r="P25" s="1"/>
      <c r="Q25" s="1"/>
      <c r="R25" s="1"/>
      <c r="S25" s="1"/>
      <c r="T25" s="1"/>
      <c r="U25" s="1"/>
      <c r="V25" s="1"/>
      <c r="W25" s="1"/>
      <c r="X25" s="1"/>
    </row>
    <row r="26" ht="12.75" customHeight="1">
      <c r="A26" s="63"/>
      <c r="B26" s="76" t="s">
        <v>81</v>
      </c>
      <c r="C26" s="117" t="str">
        <f>'AER - FY2022'!J7</f>
        <v/>
      </c>
      <c r="D26" s="70"/>
      <c r="E26" s="118" t="str">
        <f>'AER - FY2023'!J7</f>
        <v/>
      </c>
      <c r="F26" s="70"/>
      <c r="G26" s="119" t="str">
        <f>'AER - FY2024'!J7</f>
        <v/>
      </c>
      <c r="H26" s="70"/>
      <c r="I26" s="120" t="str">
        <f>'AER - FY2025'!J7</f>
        <v/>
      </c>
      <c r="J26" s="70"/>
      <c r="K26" s="121" t="str">
        <f>'AER - FY2026 '!J7</f>
        <v/>
      </c>
      <c r="L26" s="70"/>
      <c r="M26" s="129">
        <f>SUM(C26:H26)</f>
        <v>0</v>
      </c>
      <c r="N26" s="70"/>
      <c r="O26" s="90"/>
      <c r="P26" s="1"/>
      <c r="Q26" s="1"/>
      <c r="R26" s="1"/>
      <c r="S26" s="1"/>
      <c r="T26" s="1"/>
      <c r="U26" s="1"/>
      <c r="V26" s="1"/>
      <c r="W26" s="1"/>
      <c r="X26" s="1"/>
    </row>
    <row r="27" ht="12.75" customHeight="1">
      <c r="A27" s="63"/>
      <c r="B27" s="71"/>
      <c r="C27" s="128"/>
      <c r="D27" s="128"/>
      <c r="E27" s="128"/>
      <c r="F27" s="128"/>
      <c r="G27" s="128"/>
      <c r="H27" s="128"/>
      <c r="I27" s="104"/>
      <c r="J27" s="104"/>
      <c r="K27" s="104"/>
      <c r="L27" s="104"/>
      <c r="M27" s="128"/>
      <c r="N27" s="128"/>
      <c r="O27" s="90"/>
      <c r="P27" s="1"/>
      <c r="Q27" s="1"/>
      <c r="R27" s="1"/>
      <c r="S27" s="1"/>
      <c r="T27" s="1"/>
      <c r="U27" s="1"/>
      <c r="V27" s="1"/>
      <c r="W27" s="1"/>
      <c r="X27" s="1"/>
    </row>
    <row r="28" ht="12.75" customHeight="1">
      <c r="A28" s="63"/>
      <c r="B28" s="76" t="s">
        <v>87</v>
      </c>
      <c r="C28" s="105" t="s">
        <v>79</v>
      </c>
      <c r="D28" s="70"/>
      <c r="E28" s="106" t="s">
        <v>79</v>
      </c>
      <c r="F28" s="70"/>
      <c r="G28" s="107" t="s">
        <v>79</v>
      </c>
      <c r="H28" s="70"/>
      <c r="I28" s="108" t="s">
        <v>79</v>
      </c>
      <c r="J28" s="70"/>
      <c r="K28" s="109" t="s">
        <v>79</v>
      </c>
      <c r="L28" s="70"/>
      <c r="M28" s="110" t="s">
        <v>79</v>
      </c>
      <c r="N28" s="70"/>
      <c r="O28" s="90"/>
      <c r="P28" s="1"/>
      <c r="Q28" s="1"/>
      <c r="R28" s="1"/>
      <c r="S28" s="1"/>
      <c r="T28" s="1"/>
      <c r="U28" s="1"/>
      <c r="V28" s="1"/>
      <c r="W28" s="1"/>
      <c r="X28" s="1"/>
    </row>
    <row r="29" ht="12.75" customHeight="1">
      <c r="A29" s="63"/>
      <c r="B29" s="76" t="s">
        <v>81</v>
      </c>
      <c r="C29" s="117">
        <f>C26+C23+C20+C16+C11</f>
        <v>0</v>
      </c>
      <c r="D29" s="70"/>
      <c r="E29" s="118">
        <f>E26+E23+E20+E16+E11</f>
        <v>0</v>
      </c>
      <c r="F29" s="70"/>
      <c r="G29" s="119">
        <f>G26+G23+G20+G16+G11</f>
        <v>0</v>
      </c>
      <c r="H29" s="70"/>
      <c r="I29" s="120">
        <f>I26+I23+I20+I16+I11</f>
        <v>0</v>
      </c>
      <c r="J29" s="70"/>
      <c r="K29" s="121">
        <f>K26+K23+K20+K16+K11</f>
        <v>0</v>
      </c>
      <c r="L29" s="70"/>
      <c r="M29" s="129">
        <f>SUM(C29:H29)</f>
        <v>0</v>
      </c>
      <c r="N29" s="70"/>
      <c r="O29" s="90"/>
      <c r="P29" s="1"/>
      <c r="Q29" s="1"/>
      <c r="R29" s="1"/>
      <c r="S29" s="1"/>
      <c r="T29" s="1"/>
      <c r="U29" s="1"/>
      <c r="V29" s="1"/>
      <c r="W29" s="1"/>
      <c r="X29" s="1"/>
    </row>
    <row r="30" ht="12.75" customHeight="1">
      <c r="A30" s="63"/>
      <c r="B30" s="71"/>
      <c r="C30" s="128"/>
      <c r="D30" s="128"/>
      <c r="E30" s="128"/>
      <c r="F30" s="128"/>
      <c r="G30" s="128"/>
      <c r="H30" s="128"/>
      <c r="I30" s="104"/>
      <c r="J30" s="104"/>
      <c r="K30" s="104"/>
      <c r="L30" s="104"/>
      <c r="M30" s="128"/>
      <c r="N30" s="128"/>
      <c r="O30" s="90"/>
      <c r="P30" s="1"/>
      <c r="Q30" s="1"/>
      <c r="R30" s="1"/>
      <c r="S30" s="1"/>
      <c r="T30" s="1"/>
      <c r="U30" s="1"/>
      <c r="V30" s="1"/>
      <c r="W30" s="1"/>
      <c r="X30" s="1"/>
    </row>
    <row r="31" ht="12.75" customHeight="1">
      <c r="A31" s="63"/>
      <c r="B31" s="130" t="s">
        <v>88</v>
      </c>
      <c r="C31" s="105" t="s">
        <v>79</v>
      </c>
      <c r="D31" s="70"/>
      <c r="E31" s="106" t="s">
        <v>79</v>
      </c>
      <c r="F31" s="70"/>
      <c r="G31" s="107" t="s">
        <v>79</v>
      </c>
      <c r="H31" s="70"/>
      <c r="I31" s="108" t="s">
        <v>79</v>
      </c>
      <c r="J31" s="70"/>
      <c r="K31" s="109" t="s">
        <v>79</v>
      </c>
      <c r="L31" s="70"/>
      <c r="M31" s="110" t="s">
        <v>79</v>
      </c>
      <c r="N31" s="70"/>
      <c r="O31" s="90"/>
      <c r="P31" s="1"/>
      <c r="Q31" s="1"/>
      <c r="R31" s="1"/>
      <c r="S31" s="1"/>
      <c r="T31" s="1"/>
      <c r="U31" s="1"/>
      <c r="V31" s="1"/>
      <c r="W31" s="1"/>
      <c r="X31" s="1"/>
    </row>
    <row r="32" ht="12.75" customHeight="1">
      <c r="A32" s="63"/>
      <c r="B32" s="76" t="s">
        <v>81</v>
      </c>
      <c r="C32" s="117">
        <f>C11+C16+C20</f>
        <v>0</v>
      </c>
      <c r="D32" s="70"/>
      <c r="E32" s="118">
        <f>E11+E16+E20</f>
        <v>0</v>
      </c>
      <c r="F32" s="70"/>
      <c r="G32" s="119">
        <f>G11+G16+G20</f>
        <v>0</v>
      </c>
      <c r="H32" s="70"/>
      <c r="I32" s="120">
        <f>I11+I16+I20</f>
        <v>0</v>
      </c>
      <c r="J32" s="70"/>
      <c r="K32" s="121">
        <f>K11+K16+K20</f>
        <v>0</v>
      </c>
      <c r="L32" s="70"/>
      <c r="M32" s="129">
        <f>SUM(C32:H32)</f>
        <v>0</v>
      </c>
      <c r="N32" s="70"/>
      <c r="O32" s="90"/>
      <c r="P32" s="1"/>
      <c r="Q32" s="1"/>
      <c r="R32" s="1"/>
      <c r="S32" s="1"/>
      <c r="T32" s="1"/>
      <c r="U32" s="1"/>
      <c r="V32" s="1"/>
      <c r="W32" s="1"/>
      <c r="X32" s="1"/>
    </row>
    <row r="33" ht="12.75" customHeight="1">
      <c r="A33" s="131"/>
      <c r="B33" s="132"/>
      <c r="C33" s="132"/>
      <c r="D33" s="132"/>
      <c r="E33" s="133"/>
      <c r="F33" s="133"/>
      <c r="G33" s="134"/>
      <c r="H33" s="134"/>
      <c r="I33" s="134"/>
      <c r="J33" s="134"/>
      <c r="K33" s="134"/>
      <c r="L33" s="134"/>
      <c r="M33" s="134"/>
      <c r="N33" s="134"/>
      <c r="O33" s="135"/>
      <c r="P33" s="1"/>
      <c r="Q33" s="1"/>
      <c r="R33" s="1"/>
      <c r="S33" s="1"/>
      <c r="T33" s="1"/>
      <c r="U33" s="1"/>
      <c r="V33" s="1"/>
      <c r="W33" s="1"/>
      <c r="X33" s="1"/>
    </row>
    <row r="34" ht="12.75" customHeight="1">
      <c r="A34" s="1"/>
      <c r="B34" s="136"/>
      <c r="C34" s="136"/>
      <c r="D34" s="136"/>
      <c r="E34" s="137"/>
      <c r="F34" s="137"/>
      <c r="G34" s="137"/>
      <c r="H34" s="137"/>
      <c r="I34" s="137"/>
      <c r="J34" s="137"/>
      <c r="K34" s="137"/>
      <c r="L34" s="137"/>
      <c r="M34" s="137"/>
      <c r="N34" s="137"/>
      <c r="O34" s="137"/>
      <c r="P34" s="137"/>
      <c r="Q34" s="137"/>
      <c r="R34" s="137"/>
      <c r="S34" s="137"/>
      <c r="T34" s="1"/>
      <c r="U34" s="1"/>
      <c r="V34" s="1"/>
      <c r="W34" s="1"/>
      <c r="X34" s="1"/>
      <c r="Y34" s="1"/>
      <c r="Z34" s="1"/>
      <c r="AA34" s="1"/>
      <c r="AB34" s="1"/>
    </row>
    <row r="35" ht="12.75" customHeight="1">
      <c r="A35" s="1"/>
      <c r="B35" s="136"/>
      <c r="C35" s="136"/>
      <c r="D35" s="136"/>
      <c r="E35" s="137"/>
      <c r="F35" s="137"/>
      <c r="G35" s="137"/>
      <c r="H35" s="137"/>
      <c r="I35" s="137"/>
      <c r="J35" s="137"/>
      <c r="K35" s="137"/>
      <c r="L35" s="137"/>
      <c r="M35" s="137"/>
      <c r="N35" s="137"/>
      <c r="O35" s="137"/>
      <c r="P35" s="137"/>
      <c r="Q35" s="137"/>
      <c r="R35" s="137"/>
      <c r="S35" s="137"/>
      <c r="T35" s="1"/>
      <c r="U35" s="1"/>
      <c r="V35" s="1"/>
      <c r="W35" s="1"/>
      <c r="X35" s="1"/>
      <c r="Y35" s="1"/>
      <c r="Z35" s="1"/>
      <c r="AA35" s="1"/>
      <c r="AB35" s="1"/>
    </row>
    <row r="36" ht="12.75" customHeight="1">
      <c r="A36" s="1"/>
      <c r="B36" s="136"/>
      <c r="C36" s="136"/>
      <c r="D36" s="136"/>
      <c r="E36" s="137"/>
      <c r="F36" s="137"/>
      <c r="G36" s="137"/>
      <c r="H36" s="137"/>
      <c r="I36" s="137"/>
      <c r="J36" s="137"/>
      <c r="K36" s="137"/>
      <c r="L36" s="137"/>
      <c r="M36" s="137"/>
      <c r="N36" s="137"/>
      <c r="O36" s="137"/>
      <c r="P36" s="137"/>
      <c r="Q36" s="137"/>
      <c r="R36" s="137"/>
      <c r="S36" s="137"/>
      <c r="T36" s="1"/>
      <c r="U36" s="1"/>
      <c r="V36" s="1"/>
      <c r="W36" s="1"/>
      <c r="X36" s="1"/>
      <c r="Y36" s="1"/>
      <c r="Z36" s="1"/>
      <c r="AA36" s="1"/>
      <c r="AB36" s="1"/>
    </row>
    <row r="37" ht="12.75" customHeight="1">
      <c r="A37" s="1"/>
      <c r="B37" s="136"/>
      <c r="C37" s="136"/>
      <c r="D37" s="136"/>
      <c r="E37" s="137"/>
      <c r="F37" s="137"/>
      <c r="G37" s="137"/>
      <c r="H37" s="137"/>
      <c r="I37" s="137"/>
      <c r="J37" s="137"/>
      <c r="K37" s="137"/>
      <c r="L37" s="137"/>
      <c r="M37" s="137"/>
      <c r="N37" s="137"/>
      <c r="O37" s="137"/>
      <c r="P37" s="137"/>
      <c r="Q37" s="137"/>
      <c r="R37" s="137"/>
      <c r="S37" s="137"/>
      <c r="T37" s="1"/>
      <c r="U37" s="1"/>
      <c r="V37" s="1"/>
      <c r="W37" s="1"/>
      <c r="X37" s="1"/>
      <c r="Y37" s="1"/>
      <c r="Z37" s="1"/>
      <c r="AA37" s="1"/>
      <c r="AB37" s="1"/>
    </row>
    <row r="38" ht="12.75" customHeight="1">
      <c r="A38" s="1"/>
      <c r="B38" s="136"/>
      <c r="C38" s="136"/>
      <c r="D38" s="136"/>
      <c r="E38" s="137"/>
      <c r="F38" s="137"/>
      <c r="G38" s="137"/>
      <c r="H38" s="137"/>
      <c r="I38" s="137"/>
      <c r="J38" s="137"/>
      <c r="K38" s="137"/>
      <c r="L38" s="137"/>
      <c r="M38" s="137"/>
      <c r="N38" s="137"/>
      <c r="O38" s="137"/>
      <c r="P38" s="137"/>
      <c r="Q38" s="137"/>
      <c r="R38" s="137"/>
      <c r="S38" s="137"/>
      <c r="T38" s="1"/>
      <c r="U38" s="1"/>
      <c r="V38" s="1"/>
      <c r="W38" s="1"/>
      <c r="X38" s="1"/>
      <c r="Y38" s="1"/>
      <c r="Z38" s="1"/>
      <c r="AA38" s="1"/>
      <c r="AB38" s="1"/>
    </row>
    <row r="39" ht="12.75" customHeight="1">
      <c r="A39" s="1"/>
      <c r="B39" s="136"/>
      <c r="C39" s="136"/>
      <c r="D39" s="136"/>
      <c r="E39" s="137"/>
      <c r="F39" s="137"/>
      <c r="G39" s="137"/>
      <c r="H39" s="137"/>
      <c r="I39" s="137"/>
      <c r="J39" s="137"/>
      <c r="K39" s="137"/>
      <c r="L39" s="137"/>
      <c r="M39" s="137"/>
      <c r="N39" s="137"/>
      <c r="O39" s="137"/>
      <c r="P39" s="137"/>
      <c r="Q39" s="137"/>
      <c r="R39" s="137"/>
      <c r="S39" s="137"/>
      <c r="T39" s="1"/>
      <c r="U39" s="1"/>
      <c r="V39" s="1"/>
      <c r="W39" s="1"/>
      <c r="X39" s="1"/>
      <c r="Y39" s="1"/>
      <c r="Z39" s="1"/>
      <c r="AA39" s="1"/>
      <c r="AB39" s="1"/>
    </row>
    <row r="40" ht="12.75" customHeight="1">
      <c r="A40" s="1"/>
      <c r="B40" s="136"/>
      <c r="C40" s="136"/>
      <c r="D40" s="136"/>
      <c r="E40" s="137"/>
      <c r="F40" s="137"/>
      <c r="G40" s="137"/>
      <c r="H40" s="137"/>
      <c r="I40" s="137"/>
      <c r="J40" s="137"/>
      <c r="K40" s="137"/>
      <c r="L40" s="137"/>
      <c r="M40" s="137"/>
      <c r="N40" s="137"/>
      <c r="O40" s="137"/>
      <c r="P40" s="137"/>
      <c r="Q40" s="137"/>
      <c r="R40" s="137"/>
      <c r="S40" s="137"/>
      <c r="T40" s="1"/>
      <c r="U40" s="1"/>
      <c r="V40" s="1"/>
      <c r="W40" s="1"/>
      <c r="X40" s="1"/>
      <c r="Y40" s="1"/>
      <c r="Z40" s="1"/>
      <c r="AA40" s="1"/>
      <c r="AB40" s="1"/>
    </row>
    <row r="41" ht="12.75" customHeight="1">
      <c r="A41" s="1"/>
      <c r="B41" s="136"/>
      <c r="C41" s="136"/>
      <c r="D41" s="136"/>
      <c r="E41" s="137"/>
      <c r="F41" s="137"/>
      <c r="G41" s="137"/>
      <c r="H41" s="137"/>
      <c r="I41" s="137"/>
      <c r="J41" s="137"/>
      <c r="K41" s="137"/>
      <c r="L41" s="137"/>
      <c r="M41" s="137"/>
      <c r="N41" s="137"/>
      <c r="O41" s="137"/>
      <c r="P41" s="137"/>
      <c r="Q41" s="137"/>
      <c r="R41" s="137"/>
      <c r="S41" s="137"/>
      <c r="T41" s="1"/>
      <c r="U41" s="1"/>
      <c r="V41" s="1"/>
      <c r="W41" s="1"/>
      <c r="X41" s="1"/>
      <c r="Y41" s="1"/>
      <c r="Z41" s="1"/>
      <c r="AA41" s="1"/>
      <c r="AB41" s="1"/>
    </row>
    <row r="42" ht="12.75" customHeight="1">
      <c r="A42" s="1"/>
      <c r="B42" s="136"/>
      <c r="C42" s="136"/>
      <c r="D42" s="136"/>
      <c r="E42" s="137"/>
      <c r="F42" s="137"/>
      <c r="G42" s="137"/>
      <c r="H42" s="137"/>
      <c r="I42" s="137"/>
      <c r="J42" s="137"/>
      <c r="K42" s="137"/>
      <c r="L42" s="137"/>
      <c r="M42" s="137"/>
      <c r="N42" s="137"/>
      <c r="O42" s="137"/>
      <c r="P42" s="137"/>
      <c r="Q42" s="137"/>
      <c r="R42" s="137"/>
      <c r="S42" s="137"/>
      <c r="T42" s="1"/>
      <c r="U42" s="1"/>
      <c r="V42" s="1"/>
      <c r="W42" s="1"/>
      <c r="X42" s="1"/>
      <c r="Y42" s="1"/>
      <c r="Z42" s="1"/>
      <c r="AA42" s="1"/>
      <c r="AB42" s="1"/>
    </row>
    <row r="43" ht="12.75" customHeight="1">
      <c r="A43" s="1"/>
      <c r="B43" s="136"/>
      <c r="C43" s="136"/>
      <c r="D43" s="136"/>
      <c r="E43" s="137"/>
      <c r="F43" s="137"/>
      <c r="G43" s="137"/>
      <c r="H43" s="137"/>
      <c r="I43" s="137"/>
      <c r="J43" s="137"/>
      <c r="K43" s="137"/>
      <c r="L43" s="137"/>
      <c r="M43" s="137"/>
      <c r="N43" s="137"/>
      <c r="O43" s="137"/>
      <c r="P43" s="137"/>
      <c r="Q43" s="137"/>
      <c r="R43" s="137"/>
      <c r="S43" s="137"/>
      <c r="T43" s="1"/>
      <c r="U43" s="1"/>
      <c r="V43" s="1"/>
      <c r="W43" s="1"/>
      <c r="X43" s="1"/>
      <c r="Y43" s="1"/>
      <c r="Z43" s="1"/>
      <c r="AA43" s="1"/>
      <c r="AB43" s="1"/>
    </row>
    <row r="44" ht="12.75" customHeight="1">
      <c r="A44" s="1"/>
      <c r="B44" s="136"/>
      <c r="C44" s="136"/>
      <c r="D44" s="136"/>
      <c r="E44" s="137"/>
      <c r="F44" s="137"/>
      <c r="G44" s="137"/>
      <c r="H44" s="137"/>
      <c r="I44" s="137"/>
      <c r="J44" s="137"/>
      <c r="K44" s="137"/>
      <c r="L44" s="137"/>
      <c r="M44" s="137"/>
      <c r="N44" s="137"/>
      <c r="O44" s="137"/>
      <c r="P44" s="137"/>
      <c r="Q44" s="137"/>
      <c r="R44" s="137"/>
      <c r="S44" s="137"/>
      <c r="T44" s="1"/>
      <c r="U44" s="1"/>
      <c r="V44" s="1"/>
      <c r="W44" s="1"/>
      <c r="X44" s="1"/>
      <c r="Y44" s="1"/>
      <c r="Z44" s="1"/>
      <c r="AA44" s="1"/>
      <c r="AB44" s="1"/>
    </row>
    <row r="45" ht="12.75" customHeight="1">
      <c r="A45" s="1"/>
      <c r="B45" s="136"/>
      <c r="C45" s="136"/>
      <c r="D45" s="136"/>
      <c r="E45" s="137"/>
      <c r="F45" s="137"/>
      <c r="G45" s="137"/>
      <c r="H45" s="137"/>
      <c r="I45" s="137"/>
      <c r="J45" s="137"/>
      <c r="K45" s="137"/>
      <c r="L45" s="137"/>
      <c r="M45" s="137"/>
      <c r="N45" s="137"/>
      <c r="O45" s="137"/>
      <c r="P45" s="137"/>
      <c r="Q45" s="137"/>
      <c r="R45" s="137"/>
      <c r="S45" s="137"/>
      <c r="T45" s="1"/>
      <c r="U45" s="1"/>
      <c r="V45" s="1"/>
      <c r="W45" s="1"/>
      <c r="X45" s="1"/>
      <c r="Y45" s="1"/>
      <c r="Z45" s="1"/>
      <c r="AA45" s="1"/>
      <c r="AB45" s="1"/>
    </row>
    <row r="46" ht="12.75" customHeight="1">
      <c r="A46" s="1"/>
      <c r="B46" s="136"/>
      <c r="C46" s="136"/>
      <c r="D46" s="136"/>
      <c r="E46" s="137"/>
      <c r="F46" s="137"/>
      <c r="G46" s="137"/>
      <c r="H46" s="137"/>
      <c r="I46" s="137"/>
      <c r="J46" s="137"/>
      <c r="K46" s="137"/>
      <c r="L46" s="137"/>
      <c r="M46" s="137"/>
      <c r="N46" s="137"/>
      <c r="O46" s="137"/>
      <c r="P46" s="137"/>
      <c r="Q46" s="137"/>
      <c r="R46" s="137"/>
      <c r="S46" s="137"/>
      <c r="T46" s="1"/>
      <c r="U46" s="1"/>
      <c r="V46" s="1"/>
      <c r="W46" s="1"/>
      <c r="X46" s="1"/>
      <c r="Y46" s="1"/>
      <c r="Z46" s="1"/>
      <c r="AA46" s="1"/>
      <c r="AB46" s="1"/>
    </row>
    <row r="47" ht="12.75" customHeight="1">
      <c r="A47" s="1"/>
      <c r="B47" s="136"/>
      <c r="C47" s="136"/>
      <c r="D47" s="136"/>
      <c r="E47" s="137"/>
      <c r="F47" s="137"/>
      <c r="G47" s="137"/>
      <c r="H47" s="137"/>
      <c r="I47" s="137"/>
      <c r="J47" s="137"/>
      <c r="K47" s="137"/>
      <c r="L47" s="137"/>
      <c r="M47" s="137"/>
      <c r="N47" s="137"/>
      <c r="O47" s="137"/>
      <c r="P47" s="137"/>
      <c r="Q47" s="137"/>
      <c r="R47" s="137"/>
      <c r="S47" s="137"/>
      <c r="T47" s="1"/>
      <c r="U47" s="1"/>
      <c r="V47" s="1"/>
      <c r="W47" s="1"/>
      <c r="X47" s="1"/>
      <c r="Y47" s="1"/>
      <c r="Z47" s="1"/>
      <c r="AA47" s="1"/>
      <c r="AB47" s="1"/>
    </row>
    <row r="48" ht="12.75" customHeight="1">
      <c r="A48" s="1"/>
      <c r="B48" s="136"/>
      <c r="C48" s="136"/>
      <c r="D48" s="136"/>
      <c r="E48" s="137"/>
      <c r="F48" s="137"/>
      <c r="G48" s="137"/>
      <c r="H48" s="137"/>
      <c r="I48" s="137"/>
      <c r="J48" s="137"/>
      <c r="K48" s="137"/>
      <c r="L48" s="137"/>
      <c r="M48" s="137"/>
      <c r="N48" s="137"/>
      <c r="O48" s="137"/>
      <c r="P48" s="137"/>
      <c r="Q48" s="137"/>
      <c r="R48" s="137"/>
      <c r="S48" s="137"/>
      <c r="T48" s="1"/>
      <c r="U48" s="1"/>
      <c r="V48" s="1"/>
      <c r="W48" s="1"/>
      <c r="X48" s="1"/>
      <c r="Y48" s="1"/>
      <c r="Z48" s="1"/>
      <c r="AA48" s="1"/>
      <c r="AB48" s="1"/>
    </row>
    <row r="49" ht="12.75" customHeight="1">
      <c r="A49" s="1"/>
      <c r="B49" s="136"/>
      <c r="C49" s="136"/>
      <c r="D49" s="136"/>
      <c r="E49" s="137"/>
      <c r="F49" s="137"/>
      <c r="G49" s="137"/>
      <c r="H49" s="137"/>
      <c r="I49" s="137"/>
      <c r="J49" s="137"/>
      <c r="K49" s="137"/>
      <c r="L49" s="137"/>
      <c r="M49" s="137"/>
      <c r="N49" s="137"/>
      <c r="O49" s="137"/>
      <c r="P49" s="137"/>
      <c r="Q49" s="137"/>
      <c r="R49" s="137"/>
      <c r="S49" s="137"/>
      <c r="T49" s="1"/>
      <c r="U49" s="1"/>
      <c r="V49" s="1"/>
      <c r="W49" s="1"/>
      <c r="X49" s="1"/>
      <c r="Y49" s="1"/>
      <c r="Z49" s="1"/>
      <c r="AA49" s="1"/>
      <c r="AB49" s="1"/>
    </row>
    <row r="50" ht="12.75" customHeight="1">
      <c r="A50" s="1"/>
      <c r="B50" s="136"/>
      <c r="C50" s="136"/>
      <c r="D50" s="136"/>
      <c r="E50" s="137"/>
      <c r="F50" s="137"/>
      <c r="G50" s="137"/>
      <c r="H50" s="137"/>
      <c r="I50" s="137"/>
      <c r="J50" s="137"/>
      <c r="K50" s="137"/>
      <c r="L50" s="137"/>
      <c r="M50" s="137"/>
      <c r="N50" s="137"/>
      <c r="O50" s="137"/>
      <c r="P50" s="137"/>
      <c r="Q50" s="137"/>
      <c r="R50" s="137"/>
      <c r="S50" s="137"/>
      <c r="T50" s="1"/>
      <c r="U50" s="1"/>
      <c r="V50" s="1"/>
      <c r="W50" s="1"/>
      <c r="X50" s="1"/>
      <c r="Y50" s="1"/>
      <c r="Z50" s="1"/>
      <c r="AA50" s="1"/>
      <c r="AB50" s="1"/>
    </row>
    <row r="51" ht="12.75" customHeight="1">
      <c r="A51" s="1"/>
      <c r="B51" s="136"/>
      <c r="C51" s="136"/>
      <c r="D51" s="136"/>
      <c r="E51" s="137"/>
      <c r="F51" s="137"/>
      <c r="G51" s="137"/>
      <c r="H51" s="137"/>
      <c r="I51" s="137"/>
      <c r="J51" s="137"/>
      <c r="K51" s="137"/>
      <c r="L51" s="137"/>
      <c r="M51" s="137"/>
      <c r="N51" s="137"/>
      <c r="O51" s="137"/>
      <c r="P51" s="137"/>
      <c r="Q51" s="137"/>
      <c r="R51" s="137"/>
      <c r="S51" s="137"/>
      <c r="T51" s="1"/>
      <c r="U51" s="1"/>
      <c r="V51" s="1"/>
      <c r="W51" s="1"/>
      <c r="X51" s="1"/>
      <c r="Y51" s="1"/>
      <c r="Z51" s="1"/>
      <c r="AA51" s="1"/>
      <c r="AB51" s="1"/>
    </row>
    <row r="52" ht="12.75" customHeight="1">
      <c r="A52" s="1"/>
      <c r="B52" s="136"/>
      <c r="C52" s="136"/>
      <c r="D52" s="136"/>
      <c r="E52" s="137"/>
      <c r="F52" s="137"/>
      <c r="G52" s="137"/>
      <c r="H52" s="137"/>
      <c r="I52" s="137"/>
      <c r="J52" s="137"/>
      <c r="K52" s="137"/>
      <c r="L52" s="137"/>
      <c r="M52" s="137"/>
      <c r="N52" s="137"/>
      <c r="O52" s="137"/>
      <c r="P52" s="137"/>
      <c r="Q52" s="137"/>
      <c r="R52" s="137"/>
      <c r="S52" s="137"/>
      <c r="T52" s="1"/>
      <c r="U52" s="1"/>
      <c r="V52" s="1"/>
      <c r="W52" s="1"/>
      <c r="X52" s="1"/>
      <c r="Y52" s="1"/>
      <c r="Z52" s="1"/>
      <c r="AA52" s="1"/>
      <c r="AB52" s="1"/>
    </row>
    <row r="53" ht="12.75" customHeight="1">
      <c r="A53" s="1"/>
      <c r="B53" s="136"/>
      <c r="C53" s="136"/>
      <c r="D53" s="136"/>
      <c r="E53" s="137"/>
      <c r="F53" s="137"/>
      <c r="G53" s="137"/>
      <c r="H53" s="137"/>
      <c r="I53" s="137"/>
      <c r="J53" s="137"/>
      <c r="K53" s="137"/>
      <c r="L53" s="137"/>
      <c r="M53" s="137"/>
      <c r="N53" s="137"/>
      <c r="O53" s="137"/>
      <c r="P53" s="137"/>
      <c r="Q53" s="137"/>
      <c r="R53" s="137"/>
      <c r="S53" s="137"/>
      <c r="T53" s="1"/>
      <c r="U53" s="1"/>
      <c r="V53" s="1"/>
      <c r="W53" s="1"/>
      <c r="X53" s="1"/>
      <c r="Y53" s="1"/>
      <c r="Z53" s="1"/>
      <c r="AA53" s="1"/>
      <c r="AB53" s="1"/>
    </row>
    <row r="54" ht="12.75" customHeight="1">
      <c r="A54" s="1"/>
      <c r="B54" s="136"/>
      <c r="C54" s="136"/>
      <c r="D54" s="136"/>
      <c r="E54" s="137"/>
      <c r="F54" s="137"/>
      <c r="G54" s="137"/>
      <c r="H54" s="137"/>
      <c r="I54" s="137"/>
      <c r="J54" s="137"/>
      <c r="K54" s="137"/>
      <c r="L54" s="137"/>
      <c r="M54" s="137"/>
      <c r="N54" s="137"/>
      <c r="O54" s="137"/>
      <c r="P54" s="137"/>
      <c r="Q54" s="137"/>
      <c r="R54" s="137"/>
      <c r="S54" s="137"/>
      <c r="T54" s="1"/>
      <c r="U54" s="1"/>
      <c r="V54" s="1"/>
      <c r="W54" s="1"/>
      <c r="X54" s="1"/>
      <c r="Y54" s="1"/>
      <c r="Z54" s="1"/>
      <c r="AA54" s="1"/>
      <c r="AB54" s="1"/>
    </row>
    <row r="55" ht="12.75" customHeight="1">
      <c r="A55" s="1"/>
      <c r="B55" s="136"/>
      <c r="C55" s="136"/>
      <c r="D55" s="136"/>
      <c r="E55" s="137"/>
      <c r="F55" s="137"/>
      <c r="G55" s="137"/>
      <c r="H55" s="137"/>
      <c r="I55" s="137"/>
      <c r="J55" s="137"/>
      <c r="K55" s="137"/>
      <c r="L55" s="137"/>
      <c r="M55" s="137"/>
      <c r="N55" s="137"/>
      <c r="O55" s="137"/>
      <c r="P55" s="137"/>
      <c r="Q55" s="137"/>
      <c r="R55" s="137"/>
      <c r="S55" s="137"/>
      <c r="T55" s="1"/>
      <c r="U55" s="1"/>
      <c r="V55" s="1"/>
      <c r="W55" s="1"/>
      <c r="X55" s="1"/>
      <c r="Y55" s="1"/>
      <c r="Z55" s="1"/>
      <c r="AA55" s="1"/>
      <c r="AB55" s="1"/>
    </row>
    <row r="56" ht="12.75" customHeight="1">
      <c r="A56" s="1"/>
      <c r="B56" s="136"/>
      <c r="C56" s="136"/>
      <c r="D56" s="136"/>
      <c r="E56" s="137"/>
      <c r="F56" s="137"/>
      <c r="G56" s="137"/>
      <c r="H56" s="137"/>
      <c r="I56" s="137"/>
      <c r="J56" s="137"/>
      <c r="K56" s="137"/>
      <c r="L56" s="137"/>
      <c r="M56" s="137"/>
      <c r="N56" s="137"/>
      <c r="O56" s="137"/>
      <c r="P56" s="137"/>
      <c r="Q56" s="137"/>
      <c r="R56" s="137"/>
      <c r="S56" s="137"/>
      <c r="T56" s="1"/>
      <c r="U56" s="1"/>
      <c r="V56" s="1"/>
      <c r="W56" s="1"/>
      <c r="X56" s="1"/>
      <c r="Y56" s="1"/>
      <c r="Z56" s="1"/>
      <c r="AA56" s="1"/>
      <c r="AB56" s="1"/>
    </row>
    <row r="57" ht="12.75" customHeight="1">
      <c r="A57" s="1"/>
      <c r="B57" s="136"/>
      <c r="C57" s="136"/>
      <c r="D57" s="136"/>
      <c r="E57" s="137"/>
      <c r="F57" s="137"/>
      <c r="G57" s="137"/>
      <c r="H57" s="137"/>
      <c r="I57" s="137"/>
      <c r="J57" s="137"/>
      <c r="K57" s="137"/>
      <c r="L57" s="137"/>
      <c r="M57" s="137"/>
      <c r="N57" s="137"/>
      <c r="O57" s="137"/>
      <c r="P57" s="137"/>
      <c r="Q57" s="137"/>
      <c r="R57" s="137"/>
      <c r="S57" s="137"/>
      <c r="T57" s="1"/>
      <c r="U57" s="1"/>
      <c r="V57" s="1"/>
      <c r="W57" s="1"/>
      <c r="X57" s="1"/>
      <c r="Y57" s="1"/>
      <c r="Z57" s="1"/>
      <c r="AA57" s="1"/>
      <c r="AB57" s="1"/>
    </row>
    <row r="58" ht="12.75" customHeight="1">
      <c r="A58" s="1"/>
      <c r="B58" s="136"/>
      <c r="C58" s="136"/>
      <c r="D58" s="136"/>
      <c r="E58" s="137"/>
      <c r="F58" s="137"/>
      <c r="G58" s="137"/>
      <c r="H58" s="137"/>
      <c r="I58" s="137"/>
      <c r="J58" s="137"/>
      <c r="K58" s="137"/>
      <c r="L58" s="137"/>
      <c r="M58" s="137"/>
      <c r="N58" s="137"/>
      <c r="O58" s="137"/>
      <c r="P58" s="137"/>
      <c r="Q58" s="137"/>
      <c r="R58" s="137"/>
      <c r="S58" s="137"/>
      <c r="T58" s="1"/>
      <c r="U58" s="1"/>
      <c r="V58" s="1"/>
      <c r="W58" s="1"/>
      <c r="X58" s="1"/>
      <c r="Y58" s="1"/>
      <c r="Z58" s="1"/>
      <c r="AA58" s="1"/>
      <c r="AB58" s="1"/>
    </row>
    <row r="59" ht="12.75" customHeight="1">
      <c r="A59" s="1"/>
      <c r="B59" s="136"/>
      <c r="C59" s="136"/>
      <c r="D59" s="136"/>
      <c r="E59" s="137"/>
      <c r="F59" s="137"/>
      <c r="G59" s="137"/>
      <c r="H59" s="137"/>
      <c r="I59" s="137"/>
      <c r="J59" s="137"/>
      <c r="K59" s="137"/>
      <c r="L59" s="137"/>
      <c r="M59" s="137"/>
      <c r="N59" s="137"/>
      <c r="O59" s="137"/>
      <c r="P59" s="137"/>
      <c r="Q59" s="137"/>
      <c r="R59" s="137"/>
      <c r="S59" s="137"/>
      <c r="T59" s="1"/>
      <c r="U59" s="1"/>
      <c r="V59" s="1"/>
      <c r="W59" s="1"/>
      <c r="X59" s="1"/>
      <c r="Y59" s="1"/>
      <c r="Z59" s="1"/>
      <c r="AA59" s="1"/>
      <c r="AB59" s="1"/>
    </row>
    <row r="60" ht="12.75" customHeight="1">
      <c r="A60" s="1"/>
      <c r="B60" s="136"/>
      <c r="C60" s="136"/>
      <c r="D60" s="136"/>
      <c r="E60" s="137"/>
      <c r="F60" s="137"/>
      <c r="G60" s="137"/>
      <c r="H60" s="137"/>
      <c r="I60" s="137"/>
      <c r="J60" s="137"/>
      <c r="K60" s="137"/>
      <c r="L60" s="137"/>
      <c r="M60" s="137"/>
      <c r="N60" s="137"/>
      <c r="O60" s="137"/>
      <c r="P60" s="137"/>
      <c r="Q60" s="137"/>
      <c r="R60" s="137"/>
      <c r="S60" s="137"/>
      <c r="T60" s="1"/>
      <c r="U60" s="1"/>
      <c r="V60" s="1"/>
      <c r="W60" s="1"/>
      <c r="X60" s="1"/>
      <c r="Y60" s="1"/>
      <c r="Z60" s="1"/>
      <c r="AA60" s="1"/>
      <c r="AB60" s="1"/>
    </row>
    <row r="61" ht="12.75" customHeight="1">
      <c r="A61" s="1"/>
      <c r="B61" s="136"/>
      <c r="C61" s="136"/>
      <c r="D61" s="136"/>
      <c r="E61" s="137"/>
      <c r="F61" s="137"/>
      <c r="G61" s="137"/>
      <c r="H61" s="137"/>
      <c r="I61" s="137"/>
      <c r="J61" s="137"/>
      <c r="K61" s="137"/>
      <c r="L61" s="137"/>
      <c r="M61" s="137"/>
      <c r="N61" s="137"/>
      <c r="O61" s="137"/>
      <c r="P61" s="137"/>
      <c r="Q61" s="137"/>
      <c r="R61" s="137"/>
      <c r="S61" s="137"/>
      <c r="T61" s="1"/>
      <c r="U61" s="1"/>
      <c r="V61" s="1"/>
      <c r="W61" s="1"/>
      <c r="X61" s="1"/>
      <c r="Y61" s="1"/>
      <c r="Z61" s="1"/>
      <c r="AA61" s="1"/>
      <c r="AB61" s="1"/>
    </row>
    <row r="62" ht="12.75" customHeight="1">
      <c r="A62" s="1"/>
      <c r="B62" s="136"/>
      <c r="C62" s="136"/>
      <c r="D62" s="136"/>
      <c r="E62" s="137"/>
      <c r="F62" s="137"/>
      <c r="G62" s="137"/>
      <c r="H62" s="137"/>
      <c r="I62" s="137"/>
      <c r="J62" s="137"/>
      <c r="K62" s="137"/>
      <c r="L62" s="137"/>
      <c r="M62" s="137"/>
      <c r="N62" s="137"/>
      <c r="O62" s="137"/>
      <c r="P62" s="137"/>
      <c r="Q62" s="137"/>
      <c r="R62" s="137"/>
      <c r="S62" s="137"/>
      <c r="T62" s="1"/>
      <c r="U62" s="1"/>
      <c r="V62" s="1"/>
      <c r="W62" s="1"/>
      <c r="X62" s="1"/>
      <c r="Y62" s="1"/>
      <c r="Z62" s="1"/>
      <c r="AA62" s="1"/>
      <c r="AB62" s="1"/>
    </row>
    <row r="63" ht="12.75" customHeight="1">
      <c r="A63" s="1"/>
      <c r="B63" s="136"/>
      <c r="C63" s="136"/>
      <c r="D63" s="136"/>
      <c r="E63" s="137"/>
      <c r="F63" s="137"/>
      <c r="G63" s="137"/>
      <c r="H63" s="137"/>
      <c r="I63" s="137"/>
      <c r="J63" s="137"/>
      <c r="K63" s="137"/>
      <c r="L63" s="137"/>
      <c r="M63" s="137"/>
      <c r="N63" s="137"/>
      <c r="O63" s="137"/>
      <c r="P63" s="137"/>
      <c r="Q63" s="137"/>
      <c r="R63" s="137"/>
      <c r="S63" s="137"/>
      <c r="T63" s="1"/>
      <c r="U63" s="1"/>
      <c r="V63" s="1"/>
      <c r="W63" s="1"/>
      <c r="X63" s="1"/>
      <c r="Y63" s="1"/>
      <c r="Z63" s="1"/>
      <c r="AA63" s="1"/>
      <c r="AB63" s="1"/>
    </row>
    <row r="64" ht="12.75" customHeight="1">
      <c r="A64" s="1"/>
      <c r="B64" s="136"/>
      <c r="C64" s="136"/>
      <c r="D64" s="136"/>
      <c r="E64" s="137"/>
      <c r="F64" s="137"/>
      <c r="G64" s="137"/>
      <c r="H64" s="137"/>
      <c r="I64" s="137"/>
      <c r="J64" s="137"/>
      <c r="K64" s="137"/>
      <c r="L64" s="137"/>
      <c r="M64" s="137"/>
      <c r="N64" s="137"/>
      <c r="O64" s="137"/>
      <c r="P64" s="137"/>
      <c r="Q64" s="137"/>
      <c r="R64" s="137"/>
      <c r="S64" s="137"/>
      <c r="T64" s="1"/>
      <c r="U64" s="1"/>
      <c r="V64" s="1"/>
      <c r="W64" s="1"/>
      <c r="X64" s="1"/>
      <c r="Y64" s="1"/>
      <c r="Z64" s="1"/>
      <c r="AA64" s="1"/>
      <c r="AB64" s="1"/>
    </row>
    <row r="65" ht="12.75" customHeight="1">
      <c r="A65" s="1"/>
      <c r="B65" s="136"/>
      <c r="C65" s="136"/>
      <c r="D65" s="136"/>
      <c r="E65" s="137"/>
      <c r="F65" s="137"/>
      <c r="G65" s="137"/>
      <c r="H65" s="137"/>
      <c r="I65" s="137"/>
      <c r="J65" s="137"/>
      <c r="K65" s="137"/>
      <c r="L65" s="137"/>
      <c r="M65" s="137"/>
      <c r="N65" s="137"/>
      <c r="O65" s="137"/>
      <c r="P65" s="137"/>
      <c r="Q65" s="137"/>
      <c r="R65" s="137"/>
      <c r="S65" s="137"/>
      <c r="T65" s="1"/>
      <c r="U65" s="1"/>
      <c r="V65" s="1"/>
      <c r="W65" s="1"/>
      <c r="X65" s="1"/>
      <c r="Y65" s="1"/>
      <c r="Z65" s="1"/>
      <c r="AA65" s="1"/>
      <c r="AB65" s="1"/>
    </row>
    <row r="66" ht="12.75" customHeight="1">
      <c r="A66" s="1"/>
      <c r="B66" s="136"/>
      <c r="C66" s="136"/>
      <c r="D66" s="136"/>
      <c r="E66" s="137"/>
      <c r="F66" s="137"/>
      <c r="G66" s="137"/>
      <c r="H66" s="137"/>
      <c r="I66" s="137"/>
      <c r="J66" s="137"/>
      <c r="K66" s="137"/>
      <c r="L66" s="137"/>
      <c r="M66" s="137"/>
      <c r="N66" s="137"/>
      <c r="O66" s="137"/>
      <c r="P66" s="137"/>
      <c r="Q66" s="137"/>
      <c r="R66" s="137"/>
      <c r="S66" s="137"/>
      <c r="T66" s="1"/>
      <c r="U66" s="1"/>
      <c r="V66" s="1"/>
      <c r="W66" s="1"/>
      <c r="X66" s="1"/>
      <c r="Y66" s="1"/>
      <c r="Z66" s="1"/>
      <c r="AA66" s="1"/>
      <c r="AB66" s="1"/>
    </row>
    <row r="67" ht="12.75" customHeight="1">
      <c r="A67" s="1"/>
      <c r="B67" s="136"/>
      <c r="C67" s="136"/>
      <c r="D67" s="136"/>
      <c r="E67" s="137"/>
      <c r="F67" s="137"/>
      <c r="G67" s="137"/>
      <c r="H67" s="137"/>
      <c r="I67" s="137"/>
      <c r="J67" s="137"/>
      <c r="K67" s="137"/>
      <c r="L67" s="137"/>
      <c r="M67" s="137"/>
      <c r="N67" s="137"/>
      <c r="O67" s="137"/>
      <c r="P67" s="137"/>
      <c r="Q67" s="137"/>
      <c r="R67" s="137"/>
      <c r="S67" s="137"/>
      <c r="T67" s="1"/>
      <c r="U67" s="1"/>
      <c r="V67" s="1"/>
      <c r="W67" s="1"/>
      <c r="X67" s="1"/>
      <c r="Y67" s="1"/>
      <c r="Z67" s="1"/>
      <c r="AA67" s="1"/>
      <c r="AB67" s="1"/>
    </row>
    <row r="68" ht="12.75" customHeight="1">
      <c r="A68" s="1"/>
      <c r="B68" s="136"/>
      <c r="C68" s="136"/>
      <c r="D68" s="136"/>
      <c r="E68" s="137"/>
      <c r="F68" s="137"/>
      <c r="G68" s="137"/>
      <c r="H68" s="137"/>
      <c r="I68" s="137"/>
      <c r="J68" s="137"/>
      <c r="K68" s="137"/>
      <c r="L68" s="137"/>
      <c r="M68" s="137"/>
      <c r="N68" s="137"/>
      <c r="O68" s="137"/>
      <c r="P68" s="137"/>
      <c r="Q68" s="137"/>
      <c r="R68" s="137"/>
      <c r="S68" s="137"/>
      <c r="T68" s="1"/>
      <c r="U68" s="1"/>
      <c r="V68" s="1"/>
      <c r="W68" s="1"/>
      <c r="X68" s="1"/>
      <c r="Y68" s="1"/>
      <c r="Z68" s="1"/>
      <c r="AA68" s="1"/>
      <c r="AB68" s="1"/>
    </row>
    <row r="69" ht="12.75" customHeight="1">
      <c r="A69" s="1"/>
      <c r="B69" s="136"/>
      <c r="C69" s="136"/>
      <c r="D69" s="136"/>
      <c r="E69" s="137"/>
      <c r="F69" s="137"/>
      <c r="G69" s="137"/>
      <c r="H69" s="137"/>
      <c r="I69" s="137"/>
      <c r="J69" s="137"/>
      <c r="K69" s="137"/>
      <c r="L69" s="137"/>
      <c r="M69" s="137"/>
      <c r="N69" s="137"/>
      <c r="O69" s="137"/>
      <c r="P69" s="137"/>
      <c r="Q69" s="137"/>
      <c r="R69" s="137"/>
      <c r="S69" s="137"/>
      <c r="T69" s="1"/>
      <c r="U69" s="1"/>
      <c r="V69" s="1"/>
      <c r="W69" s="1"/>
      <c r="X69" s="1"/>
      <c r="Y69" s="1"/>
      <c r="Z69" s="1"/>
      <c r="AA69" s="1"/>
      <c r="AB69" s="1"/>
    </row>
    <row r="70" ht="12.75" customHeight="1">
      <c r="A70" s="1"/>
      <c r="B70" s="136"/>
      <c r="C70" s="136"/>
      <c r="D70" s="136"/>
      <c r="E70" s="137"/>
      <c r="F70" s="137"/>
      <c r="G70" s="137"/>
      <c r="H70" s="137"/>
      <c r="I70" s="137"/>
      <c r="J70" s="137"/>
      <c r="K70" s="137"/>
      <c r="L70" s="137"/>
      <c r="M70" s="137"/>
      <c r="N70" s="137"/>
      <c r="O70" s="137"/>
      <c r="P70" s="137"/>
      <c r="Q70" s="137"/>
      <c r="R70" s="137"/>
      <c r="S70" s="137"/>
      <c r="T70" s="1"/>
      <c r="U70" s="1"/>
      <c r="V70" s="1"/>
      <c r="W70" s="1"/>
      <c r="X70" s="1"/>
      <c r="Y70" s="1"/>
      <c r="Z70" s="1"/>
      <c r="AA70" s="1"/>
      <c r="AB70" s="1"/>
    </row>
    <row r="71" ht="12.75" customHeight="1">
      <c r="A71" s="1"/>
      <c r="B71" s="136"/>
      <c r="C71" s="136"/>
      <c r="D71" s="136"/>
      <c r="E71" s="137"/>
      <c r="F71" s="137"/>
      <c r="G71" s="137"/>
      <c r="H71" s="137"/>
      <c r="I71" s="137"/>
      <c r="J71" s="137"/>
      <c r="K71" s="137"/>
      <c r="L71" s="137"/>
      <c r="M71" s="137"/>
      <c r="N71" s="137"/>
      <c r="O71" s="137"/>
      <c r="P71" s="137"/>
      <c r="Q71" s="137"/>
      <c r="R71" s="137"/>
      <c r="S71" s="137"/>
      <c r="T71" s="1"/>
      <c r="U71" s="1"/>
      <c r="V71" s="1"/>
      <c r="W71" s="1"/>
      <c r="X71" s="1"/>
      <c r="Y71" s="1"/>
      <c r="Z71" s="1"/>
      <c r="AA71" s="1"/>
      <c r="AB71" s="1"/>
    </row>
    <row r="72" ht="12.75" customHeight="1">
      <c r="A72" s="1"/>
      <c r="B72" s="136"/>
      <c r="C72" s="136"/>
      <c r="D72" s="136"/>
      <c r="E72" s="137"/>
      <c r="F72" s="137"/>
      <c r="G72" s="137"/>
      <c r="H72" s="137"/>
      <c r="I72" s="137"/>
      <c r="J72" s="137"/>
      <c r="K72" s="137"/>
      <c r="L72" s="137"/>
      <c r="M72" s="137"/>
      <c r="N72" s="137"/>
      <c r="O72" s="137"/>
      <c r="P72" s="137"/>
      <c r="Q72" s="137"/>
      <c r="R72" s="137"/>
      <c r="S72" s="137"/>
      <c r="T72" s="1"/>
      <c r="U72" s="1"/>
      <c r="V72" s="1"/>
      <c r="W72" s="1"/>
      <c r="X72" s="1"/>
      <c r="Y72" s="1"/>
      <c r="Z72" s="1"/>
      <c r="AA72" s="1"/>
      <c r="AB72" s="1"/>
    </row>
    <row r="73" ht="12.75" customHeight="1">
      <c r="A73" s="1"/>
      <c r="B73" s="136"/>
      <c r="C73" s="136"/>
      <c r="D73" s="136"/>
      <c r="E73" s="137"/>
      <c r="F73" s="137"/>
      <c r="G73" s="137"/>
      <c r="H73" s="137"/>
      <c r="I73" s="137"/>
      <c r="J73" s="137"/>
      <c r="K73" s="137"/>
      <c r="L73" s="137"/>
      <c r="M73" s="137"/>
      <c r="N73" s="137"/>
      <c r="O73" s="137"/>
      <c r="P73" s="137"/>
      <c r="Q73" s="137"/>
      <c r="R73" s="137"/>
      <c r="S73" s="137"/>
      <c r="T73" s="1"/>
      <c r="U73" s="1"/>
      <c r="V73" s="1"/>
      <c r="W73" s="1"/>
      <c r="X73" s="1"/>
      <c r="Y73" s="1"/>
      <c r="Z73" s="1"/>
      <c r="AA73" s="1"/>
      <c r="AB73" s="1"/>
    </row>
    <row r="74" ht="12.75" customHeight="1">
      <c r="A74" s="1"/>
      <c r="B74" s="136"/>
      <c r="C74" s="136"/>
      <c r="D74" s="136"/>
      <c r="E74" s="137"/>
      <c r="F74" s="137"/>
      <c r="G74" s="137"/>
      <c r="H74" s="137"/>
      <c r="I74" s="137"/>
      <c r="J74" s="137"/>
      <c r="K74" s="137"/>
      <c r="L74" s="137"/>
      <c r="M74" s="137"/>
      <c r="N74" s="137"/>
      <c r="O74" s="137"/>
      <c r="P74" s="137"/>
      <c r="Q74" s="137"/>
      <c r="R74" s="137"/>
      <c r="S74" s="137"/>
      <c r="T74" s="1"/>
      <c r="U74" s="1"/>
      <c r="V74" s="1"/>
      <c r="W74" s="1"/>
      <c r="X74" s="1"/>
      <c r="Y74" s="1"/>
      <c r="Z74" s="1"/>
      <c r="AA74" s="1"/>
      <c r="AB74" s="1"/>
    </row>
    <row r="75" ht="12.75" customHeight="1">
      <c r="A75" s="1"/>
      <c r="B75" s="136"/>
      <c r="C75" s="136"/>
      <c r="D75" s="136"/>
      <c r="E75" s="137"/>
      <c r="F75" s="137"/>
      <c r="G75" s="137"/>
      <c r="H75" s="137"/>
      <c r="I75" s="137"/>
      <c r="J75" s="137"/>
      <c r="K75" s="137"/>
      <c r="L75" s="137"/>
      <c r="M75" s="137"/>
      <c r="N75" s="137"/>
      <c r="O75" s="137"/>
      <c r="P75" s="137"/>
      <c r="Q75" s="137"/>
      <c r="R75" s="137"/>
      <c r="S75" s="137"/>
      <c r="T75" s="1"/>
      <c r="U75" s="1"/>
      <c r="V75" s="1"/>
      <c r="W75" s="1"/>
      <c r="X75" s="1"/>
      <c r="Y75" s="1"/>
      <c r="Z75" s="1"/>
      <c r="AA75" s="1"/>
      <c r="AB75" s="1"/>
    </row>
    <row r="76" ht="12.75" customHeight="1">
      <c r="A76" s="1"/>
      <c r="B76" s="136"/>
      <c r="C76" s="136"/>
      <c r="D76" s="136"/>
      <c r="E76" s="137"/>
      <c r="F76" s="137"/>
      <c r="G76" s="137"/>
      <c r="H76" s="137"/>
      <c r="I76" s="137"/>
      <c r="J76" s="137"/>
      <c r="K76" s="137"/>
      <c r="L76" s="137"/>
      <c r="M76" s="137"/>
      <c r="N76" s="137"/>
      <c r="O76" s="137"/>
      <c r="P76" s="137"/>
      <c r="Q76" s="137"/>
      <c r="R76" s="137"/>
      <c r="S76" s="137"/>
      <c r="T76" s="1"/>
      <c r="U76" s="1"/>
      <c r="V76" s="1"/>
      <c r="W76" s="1"/>
      <c r="X76" s="1"/>
      <c r="Y76" s="1"/>
      <c r="Z76" s="1"/>
      <c r="AA76" s="1"/>
      <c r="AB76" s="1"/>
    </row>
    <row r="77" ht="12.75" customHeight="1">
      <c r="A77" s="1"/>
      <c r="B77" s="136"/>
      <c r="C77" s="136"/>
      <c r="D77" s="136"/>
      <c r="E77" s="137"/>
      <c r="F77" s="137"/>
      <c r="G77" s="137"/>
      <c r="H77" s="137"/>
      <c r="I77" s="137"/>
      <c r="J77" s="137"/>
      <c r="K77" s="137"/>
      <c r="L77" s="137"/>
      <c r="M77" s="137"/>
      <c r="N77" s="137"/>
      <c r="O77" s="137"/>
      <c r="P77" s="137"/>
      <c r="Q77" s="137"/>
      <c r="R77" s="137"/>
      <c r="S77" s="137"/>
      <c r="T77" s="1"/>
      <c r="U77" s="1"/>
      <c r="V77" s="1"/>
      <c r="W77" s="1"/>
      <c r="X77" s="1"/>
      <c r="Y77" s="1"/>
      <c r="Z77" s="1"/>
      <c r="AA77" s="1"/>
      <c r="AB77" s="1"/>
    </row>
    <row r="78" ht="12.75" customHeight="1">
      <c r="A78" s="1"/>
      <c r="B78" s="136"/>
      <c r="C78" s="136"/>
      <c r="D78" s="136"/>
      <c r="E78" s="137"/>
      <c r="F78" s="137"/>
      <c r="G78" s="137"/>
      <c r="H78" s="137"/>
      <c r="I78" s="137"/>
      <c r="J78" s="137"/>
      <c r="K78" s="137"/>
      <c r="L78" s="137"/>
      <c r="M78" s="137"/>
      <c r="N78" s="137"/>
      <c r="O78" s="137"/>
      <c r="P78" s="137"/>
      <c r="Q78" s="137"/>
      <c r="R78" s="137"/>
      <c r="S78" s="137"/>
      <c r="T78" s="1"/>
      <c r="U78" s="1"/>
      <c r="V78" s="1"/>
      <c r="W78" s="1"/>
      <c r="X78" s="1"/>
      <c r="Y78" s="1"/>
      <c r="Z78" s="1"/>
      <c r="AA78" s="1"/>
      <c r="AB78" s="1"/>
    </row>
    <row r="79" ht="12.75" customHeight="1">
      <c r="A79" s="1"/>
      <c r="B79" s="136"/>
      <c r="C79" s="136"/>
      <c r="D79" s="136"/>
      <c r="E79" s="137"/>
      <c r="F79" s="137"/>
      <c r="G79" s="137"/>
      <c r="H79" s="137"/>
      <c r="I79" s="137"/>
      <c r="J79" s="137"/>
      <c r="K79" s="137"/>
      <c r="L79" s="137"/>
      <c r="M79" s="137"/>
      <c r="N79" s="137"/>
      <c r="O79" s="137"/>
      <c r="P79" s="137"/>
      <c r="Q79" s="137"/>
      <c r="R79" s="137"/>
      <c r="S79" s="137"/>
      <c r="T79" s="1"/>
      <c r="U79" s="1"/>
      <c r="V79" s="1"/>
      <c r="W79" s="1"/>
      <c r="X79" s="1"/>
      <c r="Y79" s="1"/>
      <c r="Z79" s="1"/>
      <c r="AA79" s="1"/>
      <c r="AB79" s="1"/>
    </row>
    <row r="80" ht="12.75" customHeight="1">
      <c r="A80" s="1"/>
      <c r="B80" s="136"/>
      <c r="C80" s="136"/>
      <c r="D80" s="136"/>
      <c r="E80" s="137"/>
      <c r="F80" s="137"/>
      <c r="G80" s="137"/>
      <c r="H80" s="137"/>
      <c r="I80" s="137"/>
      <c r="J80" s="137"/>
      <c r="K80" s="137"/>
      <c r="L80" s="137"/>
      <c r="M80" s="137"/>
      <c r="N80" s="137"/>
      <c r="O80" s="137"/>
      <c r="P80" s="137"/>
      <c r="Q80" s="137"/>
      <c r="R80" s="137"/>
      <c r="S80" s="137"/>
      <c r="T80" s="1"/>
      <c r="U80" s="1"/>
      <c r="V80" s="1"/>
      <c r="W80" s="1"/>
      <c r="X80" s="1"/>
      <c r="Y80" s="1"/>
      <c r="Z80" s="1"/>
      <c r="AA80" s="1"/>
      <c r="AB80" s="1"/>
    </row>
    <row r="81" ht="12.75" customHeight="1">
      <c r="A81" s="1"/>
      <c r="B81" s="136"/>
      <c r="C81" s="136"/>
      <c r="D81" s="136"/>
      <c r="E81" s="137"/>
      <c r="F81" s="137"/>
      <c r="G81" s="137"/>
      <c r="H81" s="137"/>
      <c r="I81" s="137"/>
      <c r="J81" s="137"/>
      <c r="K81" s="137"/>
      <c r="L81" s="137"/>
      <c r="M81" s="137"/>
      <c r="N81" s="137"/>
      <c r="O81" s="137"/>
      <c r="P81" s="137"/>
      <c r="Q81" s="137"/>
      <c r="R81" s="137"/>
      <c r="S81" s="137"/>
      <c r="T81" s="1"/>
      <c r="U81" s="1"/>
      <c r="V81" s="1"/>
      <c r="W81" s="1"/>
      <c r="X81" s="1"/>
      <c r="Y81" s="1"/>
      <c r="Z81" s="1"/>
      <c r="AA81" s="1"/>
      <c r="AB81" s="1"/>
    </row>
    <row r="82" ht="12.75" customHeight="1">
      <c r="A82" s="1"/>
      <c r="B82" s="136"/>
      <c r="C82" s="136"/>
      <c r="D82" s="136"/>
      <c r="E82" s="137"/>
      <c r="F82" s="137"/>
      <c r="G82" s="137"/>
      <c r="H82" s="137"/>
      <c r="I82" s="137"/>
      <c r="J82" s="137"/>
      <c r="K82" s="137"/>
      <c r="L82" s="137"/>
      <c r="M82" s="137"/>
      <c r="N82" s="137"/>
      <c r="O82" s="137"/>
      <c r="P82" s="137"/>
      <c r="Q82" s="137"/>
      <c r="R82" s="137"/>
      <c r="S82" s="137"/>
      <c r="T82" s="1"/>
      <c r="U82" s="1"/>
      <c r="V82" s="1"/>
      <c r="W82" s="1"/>
      <c r="X82" s="1"/>
      <c r="Y82" s="1"/>
      <c r="Z82" s="1"/>
      <c r="AA82" s="1"/>
      <c r="AB82" s="1"/>
    </row>
    <row r="83" ht="12.75" customHeight="1">
      <c r="A83" s="1"/>
      <c r="B83" s="136"/>
      <c r="C83" s="136"/>
      <c r="D83" s="136"/>
      <c r="E83" s="137"/>
      <c r="F83" s="137"/>
      <c r="G83" s="137"/>
      <c r="H83" s="137"/>
      <c r="I83" s="137"/>
      <c r="J83" s="137"/>
      <c r="K83" s="137"/>
      <c r="L83" s="137"/>
      <c r="M83" s="137"/>
      <c r="N83" s="137"/>
      <c r="O83" s="137"/>
      <c r="P83" s="137"/>
      <c r="Q83" s="137"/>
      <c r="R83" s="137"/>
      <c r="S83" s="137"/>
      <c r="T83" s="1"/>
      <c r="U83" s="1"/>
      <c r="V83" s="1"/>
      <c r="W83" s="1"/>
      <c r="X83" s="1"/>
      <c r="Y83" s="1"/>
      <c r="Z83" s="1"/>
      <c r="AA83" s="1"/>
      <c r="AB83" s="1"/>
    </row>
    <row r="84" ht="12.75" customHeight="1">
      <c r="A84" s="1"/>
      <c r="B84" s="136"/>
      <c r="C84" s="136"/>
      <c r="D84" s="136"/>
      <c r="E84" s="137"/>
      <c r="F84" s="137"/>
      <c r="G84" s="137"/>
      <c r="H84" s="137"/>
      <c r="I84" s="137"/>
      <c r="J84" s="137"/>
      <c r="K84" s="137"/>
      <c r="L84" s="137"/>
      <c r="M84" s="137"/>
      <c r="N84" s="137"/>
      <c r="O84" s="137"/>
      <c r="P84" s="137"/>
      <c r="Q84" s="137"/>
      <c r="R84" s="137"/>
      <c r="S84" s="137"/>
      <c r="T84" s="1"/>
      <c r="U84" s="1"/>
      <c r="V84" s="1"/>
      <c r="W84" s="1"/>
      <c r="X84" s="1"/>
      <c r="Y84" s="1"/>
      <c r="Z84" s="1"/>
      <c r="AA84" s="1"/>
      <c r="AB84" s="1"/>
    </row>
    <row r="85" ht="12.75" customHeight="1">
      <c r="A85" s="1"/>
      <c r="B85" s="136"/>
      <c r="C85" s="136"/>
      <c r="D85" s="136"/>
      <c r="E85" s="137"/>
      <c r="F85" s="137"/>
      <c r="G85" s="137"/>
      <c r="H85" s="137"/>
      <c r="I85" s="137"/>
      <c r="J85" s="137"/>
      <c r="K85" s="137"/>
      <c r="L85" s="137"/>
      <c r="M85" s="137"/>
      <c r="N85" s="137"/>
      <c r="O85" s="137"/>
      <c r="P85" s="137"/>
      <c r="Q85" s="137"/>
      <c r="R85" s="137"/>
      <c r="S85" s="137"/>
      <c r="T85" s="1"/>
      <c r="U85" s="1"/>
      <c r="V85" s="1"/>
      <c r="W85" s="1"/>
      <c r="X85" s="1"/>
      <c r="Y85" s="1"/>
      <c r="Z85" s="1"/>
      <c r="AA85" s="1"/>
      <c r="AB85" s="1"/>
    </row>
    <row r="86" ht="12.75" customHeight="1">
      <c r="A86" s="1"/>
      <c r="B86" s="136"/>
      <c r="C86" s="136"/>
      <c r="D86" s="136"/>
      <c r="E86" s="137"/>
      <c r="F86" s="137"/>
      <c r="G86" s="137"/>
      <c r="H86" s="137"/>
      <c r="I86" s="137"/>
      <c r="J86" s="137"/>
      <c r="K86" s="137"/>
      <c r="L86" s="137"/>
      <c r="M86" s="137"/>
      <c r="N86" s="137"/>
      <c r="O86" s="137"/>
      <c r="P86" s="137"/>
      <c r="Q86" s="137"/>
      <c r="R86" s="137"/>
      <c r="S86" s="137"/>
      <c r="T86" s="1"/>
      <c r="U86" s="1"/>
      <c r="V86" s="1"/>
      <c r="W86" s="1"/>
      <c r="X86" s="1"/>
      <c r="Y86" s="1"/>
      <c r="Z86" s="1"/>
      <c r="AA86" s="1"/>
      <c r="AB86" s="1"/>
    </row>
    <row r="87" ht="12.75" customHeight="1">
      <c r="A87" s="1"/>
      <c r="B87" s="136"/>
      <c r="C87" s="136"/>
      <c r="D87" s="136"/>
      <c r="E87" s="137"/>
      <c r="F87" s="137"/>
      <c r="G87" s="137"/>
      <c r="H87" s="137"/>
      <c r="I87" s="137"/>
      <c r="J87" s="137"/>
      <c r="K87" s="137"/>
      <c r="L87" s="137"/>
      <c r="M87" s="137"/>
      <c r="N87" s="137"/>
      <c r="O87" s="137"/>
      <c r="P87" s="137"/>
      <c r="Q87" s="137"/>
      <c r="R87" s="137"/>
      <c r="S87" s="137"/>
      <c r="T87" s="1"/>
      <c r="U87" s="1"/>
      <c r="V87" s="1"/>
      <c r="W87" s="1"/>
      <c r="X87" s="1"/>
      <c r="Y87" s="1"/>
      <c r="Z87" s="1"/>
      <c r="AA87" s="1"/>
      <c r="AB87" s="1"/>
    </row>
    <row r="88" ht="12.75" customHeight="1">
      <c r="A88" s="1"/>
      <c r="B88" s="136"/>
      <c r="C88" s="136"/>
      <c r="D88" s="136"/>
      <c r="E88" s="137"/>
      <c r="F88" s="137"/>
      <c r="G88" s="137"/>
      <c r="H88" s="137"/>
      <c r="I88" s="137"/>
      <c r="J88" s="137"/>
      <c r="K88" s="137"/>
      <c r="L88" s="137"/>
      <c r="M88" s="137"/>
      <c r="N88" s="137"/>
      <c r="O88" s="137"/>
      <c r="P88" s="137"/>
      <c r="Q88" s="137"/>
      <c r="R88" s="137"/>
      <c r="S88" s="137"/>
      <c r="T88" s="1"/>
      <c r="U88" s="1"/>
      <c r="V88" s="1"/>
      <c r="W88" s="1"/>
      <c r="X88" s="1"/>
      <c r="Y88" s="1"/>
      <c r="Z88" s="1"/>
      <c r="AA88" s="1"/>
      <c r="AB88" s="1"/>
    </row>
    <row r="89" ht="12.75" customHeight="1">
      <c r="A89" s="1"/>
      <c r="B89" s="136"/>
      <c r="C89" s="136"/>
      <c r="D89" s="136"/>
      <c r="E89" s="137"/>
      <c r="F89" s="137"/>
      <c r="G89" s="137"/>
      <c r="H89" s="137"/>
      <c r="I89" s="137"/>
      <c r="J89" s="137"/>
      <c r="K89" s="137"/>
      <c r="L89" s="137"/>
      <c r="M89" s="137"/>
      <c r="N89" s="137"/>
      <c r="O89" s="137"/>
      <c r="P89" s="137"/>
      <c r="Q89" s="137"/>
      <c r="R89" s="137"/>
      <c r="S89" s="137"/>
      <c r="T89" s="1"/>
      <c r="U89" s="1"/>
      <c r="V89" s="1"/>
      <c r="W89" s="1"/>
      <c r="X89" s="1"/>
      <c r="Y89" s="1"/>
      <c r="Z89" s="1"/>
      <c r="AA89" s="1"/>
      <c r="AB89" s="1"/>
    </row>
    <row r="90" ht="12.75" customHeight="1">
      <c r="A90" s="1"/>
      <c r="B90" s="136"/>
      <c r="C90" s="136"/>
      <c r="D90" s="136"/>
      <c r="E90" s="137"/>
      <c r="F90" s="137"/>
      <c r="G90" s="137"/>
      <c r="H90" s="137"/>
      <c r="I90" s="137"/>
      <c r="J90" s="137"/>
      <c r="K90" s="137"/>
      <c r="L90" s="137"/>
      <c r="M90" s="137"/>
      <c r="N90" s="137"/>
      <c r="O90" s="137"/>
      <c r="P90" s="137"/>
      <c r="Q90" s="137"/>
      <c r="R90" s="137"/>
      <c r="S90" s="137"/>
      <c r="T90" s="1"/>
      <c r="U90" s="1"/>
      <c r="V90" s="1"/>
      <c r="W90" s="1"/>
      <c r="X90" s="1"/>
      <c r="Y90" s="1"/>
      <c r="Z90" s="1"/>
      <c r="AA90" s="1"/>
      <c r="AB90" s="1"/>
    </row>
    <row r="91" ht="12.75" customHeight="1">
      <c r="A91" s="1"/>
      <c r="B91" s="136"/>
      <c r="C91" s="136"/>
      <c r="D91" s="136"/>
      <c r="E91" s="137"/>
      <c r="F91" s="137"/>
      <c r="G91" s="137"/>
      <c r="H91" s="137"/>
      <c r="I91" s="137"/>
      <c r="J91" s="137"/>
      <c r="K91" s="137"/>
      <c r="L91" s="137"/>
      <c r="M91" s="137"/>
      <c r="N91" s="137"/>
      <c r="O91" s="137"/>
      <c r="P91" s="137"/>
      <c r="Q91" s="137"/>
      <c r="R91" s="137"/>
      <c r="S91" s="137"/>
      <c r="T91" s="1"/>
      <c r="U91" s="1"/>
      <c r="V91" s="1"/>
      <c r="W91" s="1"/>
      <c r="X91" s="1"/>
      <c r="Y91" s="1"/>
      <c r="Z91" s="1"/>
      <c r="AA91" s="1"/>
      <c r="AB91" s="1"/>
    </row>
    <row r="92" ht="12.75" customHeight="1">
      <c r="A92" s="1"/>
      <c r="B92" s="136"/>
      <c r="C92" s="136"/>
      <c r="D92" s="136"/>
      <c r="E92" s="137"/>
      <c r="F92" s="137"/>
      <c r="G92" s="137"/>
      <c r="H92" s="137"/>
      <c r="I92" s="137"/>
      <c r="J92" s="137"/>
      <c r="K92" s="137"/>
      <c r="L92" s="137"/>
      <c r="M92" s="137"/>
      <c r="N92" s="137"/>
      <c r="O92" s="137"/>
      <c r="P92" s="137"/>
      <c r="Q92" s="137"/>
      <c r="R92" s="137"/>
      <c r="S92" s="137"/>
      <c r="T92" s="1"/>
      <c r="U92" s="1"/>
      <c r="V92" s="1"/>
      <c r="W92" s="1"/>
      <c r="X92" s="1"/>
      <c r="Y92" s="1"/>
      <c r="Z92" s="1"/>
      <c r="AA92" s="1"/>
      <c r="AB92" s="1"/>
    </row>
    <row r="93" ht="12.75" customHeight="1">
      <c r="A93" s="1"/>
      <c r="B93" s="136"/>
      <c r="C93" s="136"/>
      <c r="D93" s="136"/>
      <c r="E93" s="137"/>
      <c r="F93" s="137"/>
      <c r="G93" s="137"/>
      <c r="H93" s="137"/>
      <c r="I93" s="137"/>
      <c r="J93" s="137"/>
      <c r="K93" s="137"/>
      <c r="L93" s="137"/>
      <c r="M93" s="137"/>
      <c r="N93" s="137"/>
      <c r="O93" s="137"/>
      <c r="P93" s="137"/>
      <c r="Q93" s="137"/>
      <c r="R93" s="137"/>
      <c r="S93" s="137"/>
      <c r="T93" s="1"/>
      <c r="U93" s="1"/>
      <c r="V93" s="1"/>
      <c r="W93" s="1"/>
      <c r="X93" s="1"/>
      <c r="Y93" s="1"/>
      <c r="Z93" s="1"/>
      <c r="AA93" s="1"/>
      <c r="AB93" s="1"/>
    </row>
    <row r="94" ht="12.75" customHeight="1">
      <c r="A94" s="1"/>
      <c r="B94" s="136"/>
      <c r="C94" s="136"/>
      <c r="D94" s="136"/>
      <c r="E94" s="137"/>
      <c r="F94" s="137"/>
      <c r="G94" s="137"/>
      <c r="H94" s="137"/>
      <c r="I94" s="137"/>
      <c r="J94" s="137"/>
      <c r="K94" s="137"/>
      <c r="L94" s="137"/>
      <c r="M94" s="137"/>
      <c r="N94" s="137"/>
      <c r="O94" s="137"/>
      <c r="P94" s="137"/>
      <c r="Q94" s="137"/>
      <c r="R94" s="137"/>
      <c r="S94" s="137"/>
      <c r="T94" s="1"/>
      <c r="U94" s="1"/>
      <c r="V94" s="1"/>
      <c r="W94" s="1"/>
      <c r="X94" s="1"/>
      <c r="Y94" s="1"/>
      <c r="Z94" s="1"/>
      <c r="AA94" s="1"/>
      <c r="AB94" s="1"/>
    </row>
    <row r="95" ht="12.75" customHeight="1">
      <c r="A95" s="1"/>
      <c r="B95" s="136"/>
      <c r="C95" s="136"/>
      <c r="D95" s="136"/>
      <c r="E95" s="137"/>
      <c r="F95" s="137"/>
      <c r="G95" s="137"/>
      <c r="H95" s="137"/>
      <c r="I95" s="137"/>
      <c r="J95" s="137"/>
      <c r="K95" s="137"/>
      <c r="L95" s="137"/>
      <c r="M95" s="137"/>
      <c r="N95" s="137"/>
      <c r="O95" s="137"/>
      <c r="P95" s="137"/>
      <c r="Q95" s="137"/>
      <c r="R95" s="137"/>
      <c r="S95" s="137"/>
      <c r="T95" s="1"/>
      <c r="U95" s="1"/>
      <c r="V95" s="1"/>
      <c r="W95" s="1"/>
      <c r="X95" s="1"/>
      <c r="Y95" s="1"/>
      <c r="Z95" s="1"/>
      <c r="AA95" s="1"/>
      <c r="AB95" s="1"/>
    </row>
    <row r="96" ht="12.75" customHeight="1">
      <c r="A96" s="1"/>
      <c r="B96" s="136"/>
      <c r="C96" s="136"/>
      <c r="D96" s="136"/>
      <c r="E96" s="137"/>
      <c r="F96" s="137"/>
      <c r="G96" s="137"/>
      <c r="H96" s="137"/>
      <c r="I96" s="137"/>
      <c r="J96" s="137"/>
      <c r="K96" s="137"/>
      <c r="L96" s="137"/>
      <c r="M96" s="137"/>
      <c r="N96" s="137"/>
      <c r="O96" s="137"/>
      <c r="P96" s="137"/>
      <c r="Q96" s="137"/>
      <c r="R96" s="137"/>
      <c r="S96" s="137"/>
      <c r="T96" s="1"/>
      <c r="U96" s="1"/>
      <c r="V96" s="1"/>
      <c r="W96" s="1"/>
      <c r="X96" s="1"/>
      <c r="Y96" s="1"/>
      <c r="Z96" s="1"/>
      <c r="AA96" s="1"/>
      <c r="AB96" s="1"/>
    </row>
    <row r="97" ht="12.75" customHeight="1">
      <c r="A97" s="1"/>
      <c r="B97" s="136"/>
      <c r="C97" s="136"/>
      <c r="D97" s="136"/>
      <c r="E97" s="137"/>
      <c r="F97" s="137"/>
      <c r="G97" s="137"/>
      <c r="H97" s="137"/>
      <c r="I97" s="137"/>
      <c r="J97" s="137"/>
      <c r="K97" s="137"/>
      <c r="L97" s="137"/>
      <c r="M97" s="137"/>
      <c r="N97" s="137"/>
      <c r="O97" s="137"/>
      <c r="P97" s="137"/>
      <c r="Q97" s="137"/>
      <c r="R97" s="137"/>
      <c r="S97" s="137"/>
      <c r="T97" s="1"/>
      <c r="U97" s="1"/>
      <c r="V97" s="1"/>
      <c r="W97" s="1"/>
      <c r="X97" s="1"/>
      <c r="Y97" s="1"/>
      <c r="Z97" s="1"/>
      <c r="AA97" s="1"/>
      <c r="AB97" s="1"/>
    </row>
    <row r="98" ht="12.75" customHeight="1">
      <c r="A98" s="1"/>
      <c r="B98" s="136"/>
      <c r="C98" s="136"/>
      <c r="D98" s="136"/>
      <c r="E98" s="137"/>
      <c r="F98" s="137"/>
      <c r="G98" s="137"/>
      <c r="H98" s="137"/>
      <c r="I98" s="137"/>
      <c r="J98" s="137"/>
      <c r="K98" s="137"/>
      <c r="L98" s="137"/>
      <c r="M98" s="137"/>
      <c r="N98" s="137"/>
      <c r="O98" s="137"/>
      <c r="P98" s="137"/>
      <c r="Q98" s="137"/>
      <c r="R98" s="137"/>
      <c r="S98" s="137"/>
      <c r="T98" s="1"/>
      <c r="U98" s="1"/>
      <c r="V98" s="1"/>
      <c r="W98" s="1"/>
      <c r="X98" s="1"/>
      <c r="Y98" s="1"/>
      <c r="Z98" s="1"/>
      <c r="AA98" s="1"/>
      <c r="AB98" s="1"/>
    </row>
    <row r="99" ht="12.75" customHeight="1">
      <c r="A99" s="1"/>
      <c r="B99" s="136"/>
      <c r="C99" s="136"/>
      <c r="D99" s="136"/>
      <c r="E99" s="137"/>
      <c r="F99" s="137"/>
      <c r="G99" s="137"/>
      <c r="H99" s="137"/>
      <c r="I99" s="137"/>
      <c r="J99" s="137"/>
      <c r="K99" s="137"/>
      <c r="L99" s="137"/>
      <c r="M99" s="137"/>
      <c r="N99" s="137"/>
      <c r="O99" s="137"/>
      <c r="P99" s="137"/>
      <c r="Q99" s="137"/>
      <c r="R99" s="137"/>
      <c r="S99" s="137"/>
      <c r="T99" s="1"/>
      <c r="U99" s="1"/>
      <c r="V99" s="1"/>
      <c r="W99" s="1"/>
      <c r="X99" s="1"/>
      <c r="Y99" s="1"/>
      <c r="Z99" s="1"/>
      <c r="AA99" s="1"/>
      <c r="AB99" s="1"/>
    </row>
    <row r="100" ht="12.75" customHeight="1">
      <c r="A100" s="1"/>
      <c r="B100" s="136"/>
      <c r="C100" s="136"/>
      <c r="D100" s="136"/>
      <c r="E100" s="137"/>
      <c r="F100" s="137"/>
      <c r="G100" s="137"/>
      <c r="H100" s="137"/>
      <c r="I100" s="137"/>
      <c r="J100" s="137"/>
      <c r="K100" s="137"/>
      <c r="L100" s="137"/>
      <c r="M100" s="137"/>
      <c r="N100" s="137"/>
      <c r="O100" s="137"/>
      <c r="P100" s="137"/>
      <c r="Q100" s="137"/>
      <c r="R100" s="137"/>
      <c r="S100" s="137"/>
      <c r="T100" s="1"/>
      <c r="U100" s="1"/>
      <c r="V100" s="1"/>
      <c r="W100" s="1"/>
      <c r="X100" s="1"/>
      <c r="Y100" s="1"/>
      <c r="Z100" s="1"/>
      <c r="AA100" s="1"/>
      <c r="AB100" s="1"/>
    </row>
    <row r="101" ht="12.75" customHeight="1">
      <c r="A101" s="1"/>
      <c r="B101" s="136"/>
      <c r="C101" s="136"/>
      <c r="D101" s="136"/>
      <c r="E101" s="137"/>
      <c r="F101" s="137"/>
      <c r="G101" s="137"/>
      <c r="H101" s="137"/>
      <c r="I101" s="137"/>
      <c r="J101" s="137"/>
      <c r="K101" s="137"/>
      <c r="L101" s="137"/>
      <c r="M101" s="137"/>
      <c r="N101" s="137"/>
      <c r="O101" s="137"/>
      <c r="P101" s="137"/>
      <c r="Q101" s="137"/>
      <c r="R101" s="137"/>
      <c r="S101" s="137"/>
      <c r="T101" s="1"/>
      <c r="U101" s="1"/>
      <c r="V101" s="1"/>
      <c r="W101" s="1"/>
      <c r="X101" s="1"/>
      <c r="Y101" s="1"/>
      <c r="Z101" s="1"/>
      <c r="AA101" s="1"/>
      <c r="AB101" s="1"/>
    </row>
    <row r="102" ht="12.75" customHeight="1">
      <c r="A102" s="1"/>
      <c r="B102" s="136"/>
      <c r="C102" s="136"/>
      <c r="D102" s="136"/>
      <c r="E102" s="137"/>
      <c r="F102" s="137"/>
      <c r="G102" s="137"/>
      <c r="H102" s="137"/>
      <c r="I102" s="137"/>
      <c r="J102" s="137"/>
      <c r="K102" s="137"/>
      <c r="L102" s="137"/>
      <c r="M102" s="137"/>
      <c r="N102" s="137"/>
      <c r="O102" s="137"/>
      <c r="P102" s="137"/>
      <c r="Q102" s="137"/>
      <c r="R102" s="137"/>
      <c r="S102" s="137"/>
      <c r="T102" s="1"/>
      <c r="U102" s="1"/>
      <c r="V102" s="1"/>
      <c r="W102" s="1"/>
      <c r="X102" s="1"/>
      <c r="Y102" s="1"/>
      <c r="Z102" s="1"/>
      <c r="AA102" s="1"/>
      <c r="AB102" s="1"/>
    </row>
    <row r="103" ht="12.75" customHeight="1">
      <c r="A103" s="1"/>
      <c r="B103" s="136"/>
      <c r="C103" s="136"/>
      <c r="D103" s="136"/>
      <c r="E103" s="137"/>
      <c r="F103" s="137"/>
      <c r="G103" s="137"/>
      <c r="H103" s="137"/>
      <c r="I103" s="137"/>
      <c r="J103" s="137"/>
      <c r="K103" s="137"/>
      <c r="L103" s="137"/>
      <c r="M103" s="137"/>
      <c r="N103" s="137"/>
      <c r="O103" s="137"/>
      <c r="P103" s="137"/>
      <c r="Q103" s="137"/>
      <c r="R103" s="137"/>
      <c r="S103" s="137"/>
      <c r="T103" s="1"/>
      <c r="U103" s="1"/>
      <c r="V103" s="1"/>
      <c r="W103" s="1"/>
      <c r="X103" s="1"/>
      <c r="Y103" s="1"/>
      <c r="Z103" s="1"/>
      <c r="AA103" s="1"/>
      <c r="AB103" s="1"/>
    </row>
    <row r="104" ht="12.75" customHeight="1">
      <c r="A104" s="1"/>
      <c r="B104" s="136"/>
      <c r="C104" s="136"/>
      <c r="D104" s="136"/>
      <c r="E104" s="137"/>
      <c r="F104" s="137"/>
      <c r="G104" s="137"/>
      <c r="H104" s="137"/>
      <c r="I104" s="137"/>
      <c r="J104" s="137"/>
      <c r="K104" s="137"/>
      <c r="L104" s="137"/>
      <c r="M104" s="137"/>
      <c r="N104" s="137"/>
      <c r="O104" s="137"/>
      <c r="P104" s="137"/>
      <c r="Q104" s="137"/>
      <c r="R104" s="137"/>
      <c r="S104" s="137"/>
      <c r="T104" s="1"/>
      <c r="U104" s="1"/>
      <c r="V104" s="1"/>
      <c r="W104" s="1"/>
      <c r="X104" s="1"/>
      <c r="Y104" s="1"/>
      <c r="Z104" s="1"/>
      <c r="AA104" s="1"/>
      <c r="AB104" s="1"/>
    </row>
    <row r="105" ht="12.75" customHeight="1">
      <c r="A105" s="1"/>
      <c r="B105" s="136"/>
      <c r="C105" s="136"/>
      <c r="D105" s="136"/>
      <c r="E105" s="137"/>
      <c r="F105" s="137"/>
      <c r="G105" s="137"/>
      <c r="H105" s="137"/>
      <c r="I105" s="137"/>
      <c r="J105" s="137"/>
      <c r="K105" s="137"/>
      <c r="L105" s="137"/>
      <c r="M105" s="137"/>
      <c r="N105" s="137"/>
      <c r="O105" s="137"/>
      <c r="P105" s="137"/>
      <c r="Q105" s="137"/>
      <c r="R105" s="137"/>
      <c r="S105" s="137"/>
      <c r="T105" s="1"/>
      <c r="U105" s="1"/>
      <c r="V105" s="1"/>
      <c r="W105" s="1"/>
      <c r="X105" s="1"/>
      <c r="Y105" s="1"/>
      <c r="Z105" s="1"/>
      <c r="AA105" s="1"/>
      <c r="AB105" s="1"/>
    </row>
    <row r="106" ht="12.75" customHeight="1">
      <c r="A106" s="1"/>
      <c r="B106" s="136"/>
      <c r="C106" s="136"/>
      <c r="D106" s="136"/>
      <c r="E106" s="137"/>
      <c r="F106" s="137"/>
      <c r="G106" s="137"/>
      <c r="H106" s="137"/>
      <c r="I106" s="137"/>
      <c r="J106" s="137"/>
      <c r="K106" s="137"/>
      <c r="L106" s="137"/>
      <c r="M106" s="137"/>
      <c r="N106" s="137"/>
      <c r="O106" s="137"/>
      <c r="P106" s="137"/>
      <c r="Q106" s="137"/>
      <c r="R106" s="137"/>
      <c r="S106" s="137"/>
      <c r="T106" s="1"/>
      <c r="U106" s="1"/>
      <c r="V106" s="1"/>
      <c r="W106" s="1"/>
      <c r="X106" s="1"/>
      <c r="Y106" s="1"/>
      <c r="Z106" s="1"/>
      <c r="AA106" s="1"/>
      <c r="AB106" s="1"/>
    </row>
    <row r="107" ht="12.75" customHeight="1">
      <c r="A107" s="1"/>
      <c r="B107" s="136"/>
      <c r="C107" s="136"/>
      <c r="D107" s="136"/>
      <c r="E107" s="137"/>
      <c r="F107" s="137"/>
      <c r="G107" s="137"/>
      <c r="H107" s="137"/>
      <c r="I107" s="137"/>
      <c r="J107" s="137"/>
      <c r="K107" s="137"/>
      <c r="L107" s="137"/>
      <c r="M107" s="137"/>
      <c r="N107" s="137"/>
      <c r="O107" s="137"/>
      <c r="P107" s="137"/>
      <c r="Q107" s="137"/>
      <c r="R107" s="137"/>
      <c r="S107" s="137"/>
      <c r="T107" s="1"/>
      <c r="U107" s="1"/>
      <c r="V107" s="1"/>
      <c r="W107" s="1"/>
      <c r="X107" s="1"/>
      <c r="Y107" s="1"/>
      <c r="Z107" s="1"/>
      <c r="AA107" s="1"/>
      <c r="AB107" s="1"/>
    </row>
    <row r="108" ht="12.75" customHeight="1">
      <c r="A108" s="1"/>
      <c r="B108" s="136"/>
      <c r="C108" s="136"/>
      <c r="D108" s="136"/>
      <c r="E108" s="137"/>
      <c r="F108" s="137"/>
      <c r="G108" s="137"/>
      <c r="H108" s="137"/>
      <c r="I108" s="137"/>
      <c r="J108" s="137"/>
      <c r="K108" s="137"/>
      <c r="L108" s="137"/>
      <c r="M108" s="137"/>
      <c r="N108" s="137"/>
      <c r="O108" s="137"/>
      <c r="P108" s="137"/>
      <c r="Q108" s="137"/>
      <c r="R108" s="137"/>
      <c r="S108" s="137"/>
      <c r="T108" s="1"/>
      <c r="U108" s="1"/>
      <c r="V108" s="1"/>
      <c r="W108" s="1"/>
      <c r="X108" s="1"/>
      <c r="Y108" s="1"/>
      <c r="Z108" s="1"/>
      <c r="AA108" s="1"/>
      <c r="AB108" s="1"/>
    </row>
    <row r="109" ht="12.75" customHeight="1">
      <c r="A109" s="1"/>
      <c r="B109" s="136"/>
      <c r="C109" s="136"/>
      <c r="D109" s="136"/>
      <c r="E109" s="137"/>
      <c r="F109" s="137"/>
      <c r="G109" s="137"/>
      <c r="H109" s="137"/>
      <c r="I109" s="137"/>
      <c r="J109" s="137"/>
      <c r="K109" s="137"/>
      <c r="L109" s="137"/>
      <c r="M109" s="137"/>
      <c r="N109" s="137"/>
      <c r="O109" s="137"/>
      <c r="P109" s="137"/>
      <c r="Q109" s="137"/>
      <c r="R109" s="137"/>
      <c r="S109" s="137"/>
      <c r="T109" s="1"/>
      <c r="U109" s="1"/>
      <c r="V109" s="1"/>
      <c r="W109" s="1"/>
      <c r="X109" s="1"/>
      <c r="Y109" s="1"/>
      <c r="Z109" s="1"/>
      <c r="AA109" s="1"/>
      <c r="AB109" s="1"/>
    </row>
    <row r="110" ht="12.75" customHeight="1">
      <c r="A110" s="1"/>
      <c r="B110" s="136"/>
      <c r="C110" s="136"/>
      <c r="D110" s="136"/>
      <c r="E110" s="137"/>
      <c r="F110" s="137"/>
      <c r="G110" s="137"/>
      <c r="H110" s="137"/>
      <c r="I110" s="137"/>
      <c r="J110" s="137"/>
      <c r="K110" s="137"/>
      <c r="L110" s="137"/>
      <c r="M110" s="137"/>
      <c r="N110" s="137"/>
      <c r="O110" s="137"/>
      <c r="P110" s="137"/>
      <c r="Q110" s="137"/>
      <c r="R110" s="137"/>
      <c r="S110" s="137"/>
      <c r="T110" s="1"/>
      <c r="U110" s="1"/>
      <c r="V110" s="1"/>
      <c r="W110" s="1"/>
      <c r="X110" s="1"/>
      <c r="Y110" s="1"/>
      <c r="Z110" s="1"/>
      <c r="AA110" s="1"/>
      <c r="AB110" s="1"/>
    </row>
    <row r="111" ht="12.75" customHeight="1">
      <c r="A111" s="1"/>
      <c r="B111" s="136"/>
      <c r="C111" s="136"/>
      <c r="D111" s="136"/>
      <c r="E111" s="137"/>
      <c r="F111" s="137"/>
      <c r="G111" s="137"/>
      <c r="H111" s="137"/>
      <c r="I111" s="137"/>
      <c r="J111" s="137"/>
      <c r="K111" s="137"/>
      <c r="L111" s="137"/>
      <c r="M111" s="137"/>
      <c r="N111" s="137"/>
      <c r="O111" s="137"/>
      <c r="P111" s="137"/>
      <c r="Q111" s="137"/>
      <c r="R111" s="137"/>
      <c r="S111" s="137"/>
      <c r="T111" s="1"/>
      <c r="U111" s="1"/>
      <c r="V111" s="1"/>
      <c r="W111" s="1"/>
      <c r="X111" s="1"/>
      <c r="Y111" s="1"/>
      <c r="Z111" s="1"/>
      <c r="AA111" s="1"/>
      <c r="AB111" s="1"/>
    </row>
    <row r="112" ht="12.75" customHeight="1">
      <c r="A112" s="1"/>
      <c r="B112" s="136"/>
      <c r="C112" s="136"/>
      <c r="D112" s="136"/>
      <c r="E112" s="137"/>
      <c r="F112" s="137"/>
      <c r="G112" s="137"/>
      <c r="H112" s="137"/>
      <c r="I112" s="137"/>
      <c r="J112" s="137"/>
      <c r="K112" s="137"/>
      <c r="L112" s="137"/>
      <c r="M112" s="137"/>
      <c r="N112" s="137"/>
      <c r="O112" s="137"/>
      <c r="P112" s="137"/>
      <c r="Q112" s="137"/>
      <c r="R112" s="137"/>
      <c r="S112" s="137"/>
      <c r="T112" s="1"/>
      <c r="U112" s="1"/>
      <c r="V112" s="1"/>
      <c r="W112" s="1"/>
      <c r="X112" s="1"/>
      <c r="Y112" s="1"/>
      <c r="Z112" s="1"/>
      <c r="AA112" s="1"/>
      <c r="AB112" s="1"/>
    </row>
    <row r="113" ht="12.75" customHeight="1">
      <c r="A113" s="1"/>
      <c r="B113" s="136"/>
      <c r="C113" s="136"/>
      <c r="D113" s="136"/>
      <c r="E113" s="137"/>
      <c r="F113" s="137"/>
      <c r="G113" s="137"/>
      <c r="H113" s="137"/>
      <c r="I113" s="137"/>
      <c r="J113" s="137"/>
      <c r="K113" s="137"/>
      <c r="L113" s="137"/>
      <c r="M113" s="137"/>
      <c r="N113" s="137"/>
      <c r="O113" s="137"/>
      <c r="P113" s="137"/>
      <c r="Q113" s="137"/>
      <c r="R113" s="137"/>
      <c r="S113" s="137"/>
      <c r="T113" s="1"/>
      <c r="U113" s="1"/>
      <c r="V113" s="1"/>
      <c r="W113" s="1"/>
      <c r="X113" s="1"/>
      <c r="Y113" s="1"/>
      <c r="Z113" s="1"/>
      <c r="AA113" s="1"/>
      <c r="AB113" s="1"/>
    </row>
    <row r="114" ht="12.75" customHeight="1">
      <c r="A114" s="1"/>
      <c r="B114" s="136"/>
      <c r="C114" s="136"/>
      <c r="D114" s="136"/>
      <c r="E114" s="137"/>
      <c r="F114" s="137"/>
      <c r="G114" s="137"/>
      <c r="H114" s="137"/>
      <c r="I114" s="137"/>
      <c r="J114" s="137"/>
      <c r="K114" s="137"/>
      <c r="L114" s="137"/>
      <c r="M114" s="137"/>
      <c r="N114" s="137"/>
      <c r="O114" s="137"/>
      <c r="P114" s="137"/>
      <c r="Q114" s="137"/>
      <c r="R114" s="137"/>
      <c r="S114" s="137"/>
      <c r="T114" s="1"/>
      <c r="U114" s="1"/>
      <c r="V114" s="1"/>
      <c r="W114" s="1"/>
      <c r="X114" s="1"/>
      <c r="Y114" s="1"/>
      <c r="Z114" s="1"/>
      <c r="AA114" s="1"/>
      <c r="AB114" s="1"/>
    </row>
    <row r="115" ht="12.75" customHeight="1">
      <c r="A115" s="1"/>
      <c r="B115" s="136"/>
      <c r="C115" s="136"/>
      <c r="D115" s="136"/>
      <c r="E115" s="137"/>
      <c r="F115" s="137"/>
      <c r="G115" s="137"/>
      <c r="H115" s="137"/>
      <c r="I115" s="137"/>
      <c r="J115" s="137"/>
      <c r="K115" s="137"/>
      <c r="L115" s="137"/>
      <c r="M115" s="137"/>
      <c r="N115" s="137"/>
      <c r="O115" s="137"/>
      <c r="P115" s="137"/>
      <c r="Q115" s="137"/>
      <c r="R115" s="137"/>
      <c r="S115" s="137"/>
      <c r="T115" s="1"/>
      <c r="U115" s="1"/>
      <c r="V115" s="1"/>
      <c r="W115" s="1"/>
      <c r="X115" s="1"/>
      <c r="Y115" s="1"/>
      <c r="Z115" s="1"/>
      <c r="AA115" s="1"/>
      <c r="AB115" s="1"/>
    </row>
    <row r="116" ht="12.75" customHeight="1">
      <c r="A116" s="1"/>
      <c r="B116" s="136"/>
      <c r="C116" s="136"/>
      <c r="D116" s="136"/>
      <c r="E116" s="137"/>
      <c r="F116" s="137"/>
      <c r="G116" s="137"/>
      <c r="H116" s="137"/>
      <c r="I116" s="137"/>
      <c r="J116" s="137"/>
      <c r="K116" s="137"/>
      <c r="L116" s="137"/>
      <c r="M116" s="137"/>
      <c r="N116" s="137"/>
      <c r="O116" s="137"/>
      <c r="P116" s="137"/>
      <c r="Q116" s="137"/>
      <c r="R116" s="137"/>
      <c r="S116" s="137"/>
      <c r="T116" s="1"/>
      <c r="U116" s="1"/>
      <c r="V116" s="1"/>
      <c r="W116" s="1"/>
      <c r="X116" s="1"/>
      <c r="Y116" s="1"/>
      <c r="Z116" s="1"/>
      <c r="AA116" s="1"/>
      <c r="AB116" s="1"/>
    </row>
    <row r="117" ht="12.75" customHeight="1">
      <c r="A117" s="1"/>
      <c r="B117" s="136"/>
      <c r="C117" s="136"/>
      <c r="D117" s="136"/>
      <c r="E117" s="137"/>
      <c r="F117" s="137"/>
      <c r="G117" s="137"/>
      <c r="H117" s="137"/>
      <c r="I117" s="137"/>
      <c r="J117" s="137"/>
      <c r="K117" s="137"/>
      <c r="L117" s="137"/>
      <c r="M117" s="137"/>
      <c r="N117" s="137"/>
      <c r="O117" s="137"/>
      <c r="P117" s="137"/>
      <c r="Q117" s="137"/>
      <c r="R117" s="137"/>
      <c r="S117" s="137"/>
      <c r="T117" s="1"/>
      <c r="U117" s="1"/>
      <c r="V117" s="1"/>
      <c r="W117" s="1"/>
      <c r="X117" s="1"/>
      <c r="Y117" s="1"/>
      <c r="Z117" s="1"/>
      <c r="AA117" s="1"/>
      <c r="AB117" s="1"/>
    </row>
    <row r="118" ht="12.75" customHeight="1">
      <c r="A118" s="1"/>
      <c r="B118" s="136"/>
      <c r="C118" s="136"/>
      <c r="D118" s="136"/>
      <c r="E118" s="137"/>
      <c r="F118" s="137"/>
      <c r="G118" s="137"/>
      <c r="H118" s="137"/>
      <c r="I118" s="137"/>
      <c r="J118" s="137"/>
      <c r="K118" s="137"/>
      <c r="L118" s="137"/>
      <c r="M118" s="137"/>
      <c r="N118" s="137"/>
      <c r="O118" s="137"/>
      <c r="P118" s="137"/>
      <c r="Q118" s="137"/>
      <c r="R118" s="137"/>
      <c r="S118" s="137"/>
      <c r="T118" s="1"/>
      <c r="U118" s="1"/>
      <c r="V118" s="1"/>
      <c r="W118" s="1"/>
      <c r="X118" s="1"/>
      <c r="Y118" s="1"/>
      <c r="Z118" s="1"/>
      <c r="AA118" s="1"/>
      <c r="AB118" s="1"/>
    </row>
    <row r="119" ht="12.75" customHeight="1">
      <c r="A119" s="1"/>
      <c r="B119" s="136"/>
      <c r="C119" s="136"/>
      <c r="D119" s="136"/>
      <c r="E119" s="137"/>
      <c r="F119" s="137"/>
      <c r="G119" s="137"/>
      <c r="H119" s="137"/>
      <c r="I119" s="137"/>
      <c r="J119" s="137"/>
      <c r="K119" s="137"/>
      <c r="L119" s="137"/>
      <c r="M119" s="137"/>
      <c r="N119" s="137"/>
      <c r="O119" s="137"/>
      <c r="P119" s="137"/>
      <c r="Q119" s="137"/>
      <c r="R119" s="137"/>
      <c r="S119" s="137"/>
      <c r="T119" s="1"/>
      <c r="U119" s="1"/>
      <c r="V119" s="1"/>
      <c r="W119" s="1"/>
      <c r="X119" s="1"/>
      <c r="Y119" s="1"/>
      <c r="Z119" s="1"/>
      <c r="AA119" s="1"/>
      <c r="AB119" s="1"/>
    </row>
    <row r="120" ht="12.75" customHeight="1">
      <c r="A120" s="1"/>
      <c r="B120" s="136"/>
      <c r="C120" s="136"/>
      <c r="D120" s="136"/>
      <c r="E120" s="137"/>
      <c r="F120" s="137"/>
      <c r="G120" s="137"/>
      <c r="H120" s="137"/>
      <c r="I120" s="137"/>
      <c r="J120" s="137"/>
      <c r="K120" s="137"/>
      <c r="L120" s="137"/>
      <c r="M120" s="137"/>
      <c r="N120" s="137"/>
      <c r="O120" s="137"/>
      <c r="P120" s="137"/>
      <c r="Q120" s="137"/>
      <c r="R120" s="137"/>
      <c r="S120" s="137"/>
      <c r="T120" s="1"/>
      <c r="U120" s="1"/>
      <c r="V120" s="1"/>
      <c r="W120" s="1"/>
      <c r="X120" s="1"/>
      <c r="Y120" s="1"/>
      <c r="Z120" s="1"/>
      <c r="AA120" s="1"/>
      <c r="AB120" s="1"/>
    </row>
    <row r="121" ht="12.75" customHeight="1">
      <c r="A121" s="1"/>
      <c r="B121" s="136"/>
      <c r="C121" s="136"/>
      <c r="D121" s="136"/>
      <c r="E121" s="137"/>
      <c r="F121" s="137"/>
      <c r="G121" s="137"/>
      <c r="H121" s="137"/>
      <c r="I121" s="137"/>
      <c r="J121" s="137"/>
      <c r="K121" s="137"/>
      <c r="L121" s="137"/>
      <c r="M121" s="137"/>
      <c r="N121" s="137"/>
      <c r="O121" s="137"/>
      <c r="P121" s="137"/>
      <c r="Q121" s="137"/>
      <c r="R121" s="137"/>
      <c r="S121" s="137"/>
      <c r="T121" s="1"/>
      <c r="U121" s="1"/>
      <c r="V121" s="1"/>
      <c r="W121" s="1"/>
      <c r="X121" s="1"/>
      <c r="Y121" s="1"/>
      <c r="Z121" s="1"/>
      <c r="AA121" s="1"/>
      <c r="AB121" s="1"/>
    </row>
    <row r="122" ht="12.75" customHeight="1">
      <c r="A122" s="1"/>
      <c r="B122" s="136"/>
      <c r="C122" s="136"/>
      <c r="D122" s="136"/>
      <c r="E122" s="137"/>
      <c r="F122" s="137"/>
      <c r="G122" s="137"/>
      <c r="H122" s="137"/>
      <c r="I122" s="137"/>
      <c r="J122" s="137"/>
      <c r="K122" s="137"/>
      <c r="L122" s="137"/>
      <c r="M122" s="137"/>
      <c r="N122" s="137"/>
      <c r="O122" s="137"/>
      <c r="P122" s="137"/>
      <c r="Q122" s="137"/>
      <c r="R122" s="137"/>
      <c r="S122" s="137"/>
      <c r="T122" s="1"/>
      <c r="U122" s="1"/>
      <c r="V122" s="1"/>
      <c r="W122" s="1"/>
      <c r="X122" s="1"/>
      <c r="Y122" s="1"/>
      <c r="Z122" s="1"/>
      <c r="AA122" s="1"/>
      <c r="AB122" s="1"/>
    </row>
    <row r="123" ht="12.75" customHeight="1">
      <c r="A123" s="1"/>
      <c r="B123" s="136"/>
      <c r="C123" s="136"/>
      <c r="D123" s="136"/>
      <c r="E123" s="137"/>
      <c r="F123" s="137"/>
      <c r="G123" s="137"/>
      <c r="H123" s="137"/>
      <c r="I123" s="137"/>
      <c r="J123" s="137"/>
      <c r="K123" s="137"/>
      <c r="L123" s="137"/>
      <c r="M123" s="137"/>
      <c r="N123" s="137"/>
      <c r="O123" s="137"/>
      <c r="P123" s="137"/>
      <c r="Q123" s="137"/>
      <c r="R123" s="137"/>
      <c r="S123" s="137"/>
      <c r="T123" s="1"/>
      <c r="U123" s="1"/>
      <c r="V123" s="1"/>
      <c r="W123" s="1"/>
      <c r="X123" s="1"/>
      <c r="Y123" s="1"/>
      <c r="Z123" s="1"/>
      <c r="AA123" s="1"/>
      <c r="AB123" s="1"/>
    </row>
    <row r="124" ht="12.75" customHeight="1">
      <c r="A124" s="1"/>
      <c r="B124" s="136"/>
      <c r="C124" s="136"/>
      <c r="D124" s="136"/>
      <c r="E124" s="137"/>
      <c r="F124" s="137"/>
      <c r="G124" s="137"/>
      <c r="H124" s="137"/>
      <c r="I124" s="137"/>
      <c r="J124" s="137"/>
      <c r="K124" s="137"/>
      <c r="L124" s="137"/>
      <c r="M124" s="137"/>
      <c r="N124" s="137"/>
      <c r="O124" s="137"/>
      <c r="P124" s="137"/>
      <c r="Q124" s="137"/>
      <c r="R124" s="137"/>
      <c r="S124" s="137"/>
      <c r="T124" s="1"/>
      <c r="U124" s="1"/>
      <c r="V124" s="1"/>
      <c r="W124" s="1"/>
      <c r="X124" s="1"/>
      <c r="Y124" s="1"/>
      <c r="Z124" s="1"/>
      <c r="AA124" s="1"/>
      <c r="AB124" s="1"/>
    </row>
    <row r="125" ht="12.75" customHeight="1">
      <c r="A125" s="1"/>
      <c r="B125" s="136"/>
      <c r="C125" s="136"/>
      <c r="D125" s="136"/>
      <c r="E125" s="137"/>
      <c r="F125" s="137"/>
      <c r="G125" s="137"/>
      <c r="H125" s="137"/>
      <c r="I125" s="137"/>
      <c r="J125" s="137"/>
      <c r="K125" s="137"/>
      <c r="L125" s="137"/>
      <c r="M125" s="137"/>
      <c r="N125" s="137"/>
      <c r="O125" s="137"/>
      <c r="P125" s="137"/>
      <c r="Q125" s="137"/>
      <c r="R125" s="137"/>
      <c r="S125" s="137"/>
      <c r="T125" s="1"/>
      <c r="U125" s="1"/>
      <c r="V125" s="1"/>
      <c r="W125" s="1"/>
      <c r="X125" s="1"/>
      <c r="Y125" s="1"/>
      <c r="Z125" s="1"/>
      <c r="AA125" s="1"/>
      <c r="AB125" s="1"/>
    </row>
    <row r="126" ht="12.75" customHeight="1">
      <c r="A126" s="1"/>
      <c r="B126" s="136"/>
      <c r="C126" s="136"/>
      <c r="D126" s="136"/>
      <c r="E126" s="137"/>
      <c r="F126" s="137"/>
      <c r="G126" s="137"/>
      <c r="H126" s="137"/>
      <c r="I126" s="137"/>
      <c r="J126" s="137"/>
      <c r="K126" s="137"/>
      <c r="L126" s="137"/>
      <c r="M126" s="137"/>
      <c r="N126" s="137"/>
      <c r="O126" s="137"/>
      <c r="P126" s="137"/>
      <c r="Q126" s="137"/>
      <c r="R126" s="137"/>
      <c r="S126" s="137"/>
      <c r="T126" s="1"/>
      <c r="U126" s="1"/>
      <c r="V126" s="1"/>
      <c r="W126" s="1"/>
      <c r="X126" s="1"/>
      <c r="Y126" s="1"/>
      <c r="Z126" s="1"/>
      <c r="AA126" s="1"/>
      <c r="AB126" s="1"/>
    </row>
    <row r="127" ht="12.75" customHeight="1">
      <c r="A127" s="1"/>
      <c r="B127" s="136"/>
      <c r="C127" s="136"/>
      <c r="D127" s="136"/>
      <c r="E127" s="137"/>
      <c r="F127" s="137"/>
      <c r="G127" s="137"/>
      <c r="H127" s="137"/>
      <c r="I127" s="137"/>
      <c r="J127" s="137"/>
      <c r="K127" s="137"/>
      <c r="L127" s="137"/>
      <c r="M127" s="137"/>
      <c r="N127" s="137"/>
      <c r="O127" s="137"/>
      <c r="P127" s="137"/>
      <c r="Q127" s="137"/>
      <c r="R127" s="137"/>
      <c r="S127" s="137"/>
      <c r="T127" s="1"/>
      <c r="U127" s="1"/>
      <c r="V127" s="1"/>
      <c r="W127" s="1"/>
      <c r="X127" s="1"/>
      <c r="Y127" s="1"/>
      <c r="Z127" s="1"/>
      <c r="AA127" s="1"/>
      <c r="AB127" s="1"/>
    </row>
    <row r="128" ht="12.75" customHeight="1">
      <c r="A128" s="1"/>
      <c r="B128" s="136"/>
      <c r="C128" s="136"/>
      <c r="D128" s="136"/>
      <c r="E128" s="137"/>
      <c r="F128" s="137"/>
      <c r="G128" s="137"/>
      <c r="H128" s="137"/>
      <c r="I128" s="137"/>
      <c r="J128" s="137"/>
      <c r="K128" s="137"/>
      <c r="L128" s="137"/>
      <c r="M128" s="137"/>
      <c r="N128" s="137"/>
      <c r="O128" s="137"/>
      <c r="P128" s="137"/>
      <c r="Q128" s="137"/>
      <c r="R128" s="137"/>
      <c r="S128" s="137"/>
      <c r="T128" s="1"/>
      <c r="U128" s="1"/>
      <c r="V128" s="1"/>
      <c r="W128" s="1"/>
      <c r="X128" s="1"/>
      <c r="Y128" s="1"/>
      <c r="Z128" s="1"/>
      <c r="AA128" s="1"/>
      <c r="AB128" s="1"/>
    </row>
    <row r="129" ht="12.75" customHeight="1">
      <c r="A129" s="1"/>
      <c r="B129" s="136"/>
      <c r="C129" s="136"/>
      <c r="D129" s="136"/>
      <c r="E129" s="137"/>
      <c r="F129" s="137"/>
      <c r="G129" s="137"/>
      <c r="H129" s="137"/>
      <c r="I129" s="137"/>
      <c r="J129" s="137"/>
      <c r="K129" s="137"/>
      <c r="L129" s="137"/>
      <c r="M129" s="137"/>
      <c r="N129" s="137"/>
      <c r="O129" s="137"/>
      <c r="P129" s="137"/>
      <c r="Q129" s="137"/>
      <c r="R129" s="137"/>
      <c r="S129" s="137"/>
      <c r="T129" s="1"/>
      <c r="U129" s="1"/>
      <c r="V129" s="1"/>
      <c r="W129" s="1"/>
      <c r="X129" s="1"/>
      <c r="Y129" s="1"/>
      <c r="Z129" s="1"/>
      <c r="AA129" s="1"/>
      <c r="AB129" s="1"/>
    </row>
    <row r="130" ht="12.75" customHeight="1">
      <c r="A130" s="1"/>
      <c r="B130" s="136"/>
      <c r="C130" s="136"/>
      <c r="D130" s="136"/>
      <c r="E130" s="137"/>
      <c r="F130" s="137"/>
      <c r="G130" s="137"/>
      <c r="H130" s="137"/>
      <c r="I130" s="137"/>
      <c r="J130" s="137"/>
      <c r="K130" s="137"/>
      <c r="L130" s="137"/>
      <c r="M130" s="137"/>
      <c r="N130" s="137"/>
      <c r="O130" s="137"/>
      <c r="P130" s="137"/>
      <c r="Q130" s="137"/>
      <c r="R130" s="137"/>
      <c r="S130" s="137"/>
      <c r="T130" s="1"/>
      <c r="U130" s="1"/>
      <c r="V130" s="1"/>
      <c r="W130" s="1"/>
      <c r="X130" s="1"/>
      <c r="Y130" s="1"/>
      <c r="Z130" s="1"/>
      <c r="AA130" s="1"/>
      <c r="AB130" s="1"/>
    </row>
    <row r="131" ht="12.75" customHeight="1">
      <c r="A131" s="1"/>
      <c r="B131" s="136"/>
      <c r="C131" s="136"/>
      <c r="D131" s="136"/>
      <c r="E131" s="137"/>
      <c r="F131" s="137"/>
      <c r="G131" s="137"/>
      <c r="H131" s="137"/>
      <c r="I131" s="137"/>
      <c r="J131" s="137"/>
      <c r="K131" s="137"/>
      <c r="L131" s="137"/>
      <c r="M131" s="137"/>
      <c r="N131" s="137"/>
      <c r="O131" s="137"/>
      <c r="P131" s="137"/>
      <c r="Q131" s="137"/>
      <c r="R131" s="137"/>
      <c r="S131" s="137"/>
      <c r="T131" s="1"/>
      <c r="U131" s="1"/>
      <c r="V131" s="1"/>
      <c r="W131" s="1"/>
      <c r="X131" s="1"/>
      <c r="Y131" s="1"/>
      <c r="Z131" s="1"/>
      <c r="AA131" s="1"/>
      <c r="AB131" s="1"/>
    </row>
    <row r="132" ht="12.75" customHeight="1">
      <c r="A132" s="1"/>
      <c r="B132" s="136"/>
      <c r="C132" s="136"/>
      <c r="D132" s="136"/>
      <c r="E132" s="137"/>
      <c r="F132" s="137"/>
      <c r="G132" s="137"/>
      <c r="H132" s="137"/>
      <c r="I132" s="137"/>
      <c r="J132" s="137"/>
      <c r="K132" s="137"/>
      <c r="L132" s="137"/>
      <c r="M132" s="137"/>
      <c r="N132" s="137"/>
      <c r="O132" s="137"/>
      <c r="P132" s="137"/>
      <c r="Q132" s="137"/>
      <c r="R132" s="137"/>
      <c r="S132" s="137"/>
      <c r="T132" s="1"/>
      <c r="U132" s="1"/>
      <c r="V132" s="1"/>
      <c r="W132" s="1"/>
      <c r="X132" s="1"/>
      <c r="Y132" s="1"/>
      <c r="Z132" s="1"/>
      <c r="AA132" s="1"/>
      <c r="AB132" s="1"/>
    </row>
    <row r="133" ht="12.75" customHeight="1">
      <c r="A133" s="1"/>
      <c r="B133" s="136"/>
      <c r="C133" s="136"/>
      <c r="D133" s="136"/>
      <c r="E133" s="137"/>
      <c r="F133" s="137"/>
      <c r="G133" s="137"/>
      <c r="H133" s="137"/>
      <c r="I133" s="137"/>
      <c r="J133" s="137"/>
      <c r="K133" s="137"/>
      <c r="L133" s="137"/>
      <c r="M133" s="137"/>
      <c r="N133" s="137"/>
      <c r="O133" s="137"/>
      <c r="P133" s="137"/>
      <c r="Q133" s="137"/>
      <c r="R133" s="137"/>
      <c r="S133" s="137"/>
      <c r="T133" s="1"/>
      <c r="U133" s="1"/>
      <c r="V133" s="1"/>
      <c r="W133" s="1"/>
      <c r="X133" s="1"/>
      <c r="Y133" s="1"/>
      <c r="Z133" s="1"/>
      <c r="AA133" s="1"/>
      <c r="AB133" s="1"/>
    </row>
    <row r="134" ht="12.75" customHeight="1">
      <c r="A134" s="1"/>
      <c r="B134" s="136"/>
      <c r="C134" s="136"/>
      <c r="D134" s="136"/>
      <c r="E134" s="137"/>
      <c r="F134" s="137"/>
      <c r="G134" s="137"/>
      <c r="H134" s="137"/>
      <c r="I134" s="137"/>
      <c r="J134" s="137"/>
      <c r="K134" s="137"/>
      <c r="L134" s="137"/>
      <c r="M134" s="137"/>
      <c r="N134" s="137"/>
      <c r="O134" s="137"/>
      <c r="P134" s="137"/>
      <c r="Q134" s="137"/>
      <c r="R134" s="137"/>
      <c r="S134" s="137"/>
      <c r="T134" s="1"/>
      <c r="U134" s="1"/>
      <c r="V134" s="1"/>
      <c r="W134" s="1"/>
      <c r="X134" s="1"/>
      <c r="Y134" s="1"/>
      <c r="Z134" s="1"/>
      <c r="AA134" s="1"/>
      <c r="AB134" s="1"/>
    </row>
    <row r="135" ht="12.75" customHeight="1">
      <c r="A135" s="1"/>
      <c r="B135" s="136"/>
      <c r="C135" s="136"/>
      <c r="D135" s="136"/>
      <c r="E135" s="137"/>
      <c r="F135" s="137"/>
      <c r="G135" s="137"/>
      <c r="H135" s="137"/>
      <c r="I135" s="137"/>
      <c r="J135" s="137"/>
      <c r="K135" s="137"/>
      <c r="L135" s="137"/>
      <c r="M135" s="137"/>
      <c r="N135" s="137"/>
      <c r="O135" s="137"/>
      <c r="P135" s="137"/>
      <c r="Q135" s="137"/>
      <c r="R135" s="137"/>
      <c r="S135" s="137"/>
      <c r="T135" s="1"/>
      <c r="U135" s="1"/>
      <c r="V135" s="1"/>
      <c r="W135" s="1"/>
      <c r="X135" s="1"/>
      <c r="Y135" s="1"/>
      <c r="Z135" s="1"/>
      <c r="AA135" s="1"/>
      <c r="AB135" s="1"/>
    </row>
    <row r="136" ht="12.75" customHeight="1">
      <c r="A136" s="1"/>
      <c r="B136" s="136"/>
      <c r="C136" s="136"/>
      <c r="D136" s="136"/>
      <c r="E136" s="137"/>
      <c r="F136" s="137"/>
      <c r="G136" s="137"/>
      <c r="H136" s="137"/>
      <c r="I136" s="137"/>
      <c r="J136" s="137"/>
      <c r="K136" s="137"/>
      <c r="L136" s="137"/>
      <c r="M136" s="137"/>
      <c r="N136" s="137"/>
      <c r="O136" s="137"/>
      <c r="P136" s="137"/>
      <c r="Q136" s="137"/>
      <c r="R136" s="137"/>
      <c r="S136" s="137"/>
      <c r="T136" s="1"/>
      <c r="U136" s="1"/>
      <c r="V136" s="1"/>
      <c r="W136" s="1"/>
      <c r="X136" s="1"/>
      <c r="Y136" s="1"/>
      <c r="Z136" s="1"/>
      <c r="AA136" s="1"/>
      <c r="AB136" s="1"/>
    </row>
    <row r="137" ht="12.75" customHeight="1">
      <c r="A137" s="1"/>
      <c r="B137" s="136"/>
      <c r="C137" s="136"/>
      <c r="D137" s="136"/>
      <c r="E137" s="137"/>
      <c r="F137" s="137"/>
      <c r="G137" s="137"/>
      <c r="H137" s="137"/>
      <c r="I137" s="137"/>
      <c r="J137" s="137"/>
      <c r="K137" s="137"/>
      <c r="L137" s="137"/>
      <c r="M137" s="137"/>
      <c r="N137" s="137"/>
      <c r="O137" s="137"/>
      <c r="P137" s="137"/>
      <c r="Q137" s="137"/>
      <c r="R137" s="137"/>
      <c r="S137" s="137"/>
      <c r="T137" s="1"/>
      <c r="U137" s="1"/>
      <c r="V137" s="1"/>
      <c r="W137" s="1"/>
      <c r="X137" s="1"/>
      <c r="Y137" s="1"/>
      <c r="Z137" s="1"/>
      <c r="AA137" s="1"/>
      <c r="AB137" s="1"/>
    </row>
    <row r="138" ht="12.75" customHeight="1">
      <c r="A138" s="1"/>
      <c r="B138" s="136"/>
      <c r="C138" s="136"/>
      <c r="D138" s="136"/>
      <c r="E138" s="137"/>
      <c r="F138" s="137"/>
      <c r="G138" s="137"/>
      <c r="H138" s="137"/>
      <c r="I138" s="137"/>
      <c r="J138" s="137"/>
      <c r="K138" s="137"/>
      <c r="L138" s="137"/>
      <c r="M138" s="137"/>
      <c r="N138" s="137"/>
      <c r="O138" s="137"/>
      <c r="P138" s="137"/>
      <c r="Q138" s="137"/>
      <c r="R138" s="137"/>
      <c r="S138" s="137"/>
      <c r="T138" s="1"/>
      <c r="U138" s="1"/>
      <c r="V138" s="1"/>
      <c r="W138" s="1"/>
      <c r="X138" s="1"/>
      <c r="Y138" s="1"/>
      <c r="Z138" s="1"/>
      <c r="AA138" s="1"/>
      <c r="AB138" s="1"/>
    </row>
    <row r="139" ht="12.75" customHeight="1">
      <c r="A139" s="1"/>
      <c r="B139" s="136"/>
      <c r="C139" s="136"/>
      <c r="D139" s="136"/>
      <c r="E139" s="137"/>
      <c r="F139" s="137"/>
      <c r="G139" s="137"/>
      <c r="H139" s="137"/>
      <c r="I139" s="137"/>
      <c r="J139" s="137"/>
      <c r="K139" s="137"/>
      <c r="L139" s="137"/>
      <c r="M139" s="137"/>
      <c r="N139" s="137"/>
      <c r="O139" s="137"/>
      <c r="P139" s="137"/>
      <c r="Q139" s="137"/>
      <c r="R139" s="137"/>
      <c r="S139" s="137"/>
      <c r="T139" s="1"/>
      <c r="U139" s="1"/>
      <c r="V139" s="1"/>
      <c r="W139" s="1"/>
      <c r="X139" s="1"/>
      <c r="Y139" s="1"/>
      <c r="Z139" s="1"/>
      <c r="AA139" s="1"/>
      <c r="AB139" s="1"/>
    </row>
    <row r="140" ht="12.75" customHeight="1">
      <c r="A140" s="1"/>
      <c r="B140" s="136"/>
      <c r="C140" s="136"/>
      <c r="D140" s="136"/>
      <c r="E140" s="137"/>
      <c r="F140" s="137"/>
      <c r="G140" s="137"/>
      <c r="H140" s="137"/>
      <c r="I140" s="137"/>
      <c r="J140" s="137"/>
      <c r="K140" s="137"/>
      <c r="L140" s="137"/>
      <c r="M140" s="137"/>
      <c r="N140" s="137"/>
      <c r="O140" s="137"/>
      <c r="P140" s="137"/>
      <c r="Q140" s="137"/>
      <c r="R140" s="137"/>
      <c r="S140" s="137"/>
      <c r="T140" s="1"/>
      <c r="U140" s="1"/>
      <c r="V140" s="1"/>
      <c r="W140" s="1"/>
      <c r="X140" s="1"/>
      <c r="Y140" s="1"/>
      <c r="Z140" s="1"/>
      <c r="AA140" s="1"/>
      <c r="AB140" s="1"/>
    </row>
    <row r="141" ht="12.75" customHeight="1">
      <c r="A141" s="1"/>
      <c r="B141" s="136"/>
      <c r="C141" s="136"/>
      <c r="D141" s="136"/>
      <c r="E141" s="137"/>
      <c r="F141" s="137"/>
      <c r="G141" s="137"/>
      <c r="H141" s="137"/>
      <c r="I141" s="137"/>
      <c r="J141" s="137"/>
      <c r="K141" s="137"/>
      <c r="L141" s="137"/>
      <c r="M141" s="137"/>
      <c r="N141" s="137"/>
      <c r="O141" s="137"/>
      <c r="P141" s="137"/>
      <c r="Q141" s="137"/>
      <c r="R141" s="137"/>
      <c r="S141" s="137"/>
      <c r="T141" s="1"/>
      <c r="U141" s="1"/>
      <c r="V141" s="1"/>
      <c r="W141" s="1"/>
      <c r="X141" s="1"/>
      <c r="Y141" s="1"/>
      <c r="Z141" s="1"/>
      <c r="AA141" s="1"/>
      <c r="AB141" s="1"/>
    </row>
    <row r="142" ht="12.75" customHeight="1">
      <c r="A142" s="1"/>
      <c r="B142" s="136"/>
      <c r="C142" s="136"/>
      <c r="D142" s="136"/>
      <c r="E142" s="137"/>
      <c r="F142" s="137"/>
      <c r="G142" s="137"/>
      <c r="H142" s="137"/>
      <c r="I142" s="137"/>
      <c r="J142" s="137"/>
      <c r="K142" s="137"/>
      <c r="L142" s="137"/>
      <c r="M142" s="137"/>
      <c r="N142" s="137"/>
      <c r="O142" s="137"/>
      <c r="P142" s="137"/>
      <c r="Q142" s="137"/>
      <c r="R142" s="137"/>
      <c r="S142" s="137"/>
      <c r="T142" s="1"/>
      <c r="U142" s="1"/>
      <c r="V142" s="1"/>
      <c r="W142" s="1"/>
      <c r="X142" s="1"/>
      <c r="Y142" s="1"/>
      <c r="Z142" s="1"/>
      <c r="AA142" s="1"/>
      <c r="AB142" s="1"/>
    </row>
    <row r="143" ht="12.75" customHeight="1">
      <c r="A143" s="1"/>
      <c r="B143" s="136"/>
      <c r="C143" s="136"/>
      <c r="D143" s="136"/>
      <c r="E143" s="137"/>
      <c r="F143" s="137"/>
      <c r="G143" s="137"/>
      <c r="H143" s="137"/>
      <c r="I143" s="137"/>
      <c r="J143" s="137"/>
      <c r="K143" s="137"/>
      <c r="L143" s="137"/>
      <c r="M143" s="137"/>
      <c r="N143" s="137"/>
      <c r="O143" s="137"/>
      <c r="P143" s="137"/>
      <c r="Q143" s="137"/>
      <c r="R143" s="137"/>
      <c r="S143" s="137"/>
      <c r="T143" s="1"/>
      <c r="U143" s="1"/>
      <c r="V143" s="1"/>
      <c r="W143" s="1"/>
      <c r="X143" s="1"/>
      <c r="Y143" s="1"/>
      <c r="Z143" s="1"/>
      <c r="AA143" s="1"/>
      <c r="AB143" s="1"/>
    </row>
    <row r="144" ht="12.75" customHeight="1">
      <c r="A144" s="1"/>
      <c r="B144" s="136"/>
      <c r="C144" s="136"/>
      <c r="D144" s="136"/>
      <c r="E144" s="137"/>
      <c r="F144" s="137"/>
      <c r="G144" s="137"/>
      <c r="H144" s="137"/>
      <c r="I144" s="137"/>
      <c r="J144" s="137"/>
      <c r="K144" s="137"/>
      <c r="L144" s="137"/>
      <c r="M144" s="137"/>
      <c r="N144" s="137"/>
      <c r="O144" s="137"/>
      <c r="P144" s="137"/>
      <c r="Q144" s="137"/>
      <c r="R144" s="137"/>
      <c r="S144" s="137"/>
      <c r="T144" s="1"/>
      <c r="U144" s="1"/>
      <c r="V144" s="1"/>
      <c r="W144" s="1"/>
      <c r="X144" s="1"/>
      <c r="Y144" s="1"/>
      <c r="Z144" s="1"/>
      <c r="AA144" s="1"/>
      <c r="AB144" s="1"/>
    </row>
    <row r="145" ht="12.75" customHeight="1">
      <c r="A145" s="1"/>
      <c r="B145" s="136"/>
      <c r="C145" s="136"/>
      <c r="D145" s="136"/>
      <c r="E145" s="137"/>
      <c r="F145" s="137"/>
      <c r="G145" s="137"/>
      <c r="H145" s="137"/>
      <c r="I145" s="137"/>
      <c r="J145" s="137"/>
      <c r="K145" s="137"/>
      <c r="L145" s="137"/>
      <c r="M145" s="137"/>
      <c r="N145" s="137"/>
      <c r="O145" s="137"/>
      <c r="P145" s="137"/>
      <c r="Q145" s="137"/>
      <c r="R145" s="137"/>
      <c r="S145" s="137"/>
      <c r="T145" s="1"/>
      <c r="U145" s="1"/>
      <c r="V145" s="1"/>
      <c r="W145" s="1"/>
      <c r="X145" s="1"/>
      <c r="Y145" s="1"/>
      <c r="Z145" s="1"/>
      <c r="AA145" s="1"/>
      <c r="AB145" s="1"/>
    </row>
    <row r="146" ht="12.75" customHeight="1">
      <c r="A146" s="1"/>
      <c r="B146" s="136"/>
      <c r="C146" s="136"/>
      <c r="D146" s="136"/>
      <c r="E146" s="137"/>
      <c r="F146" s="137"/>
      <c r="G146" s="137"/>
      <c r="H146" s="137"/>
      <c r="I146" s="137"/>
      <c r="J146" s="137"/>
      <c r="K146" s="137"/>
      <c r="L146" s="137"/>
      <c r="M146" s="137"/>
      <c r="N146" s="137"/>
      <c r="O146" s="137"/>
      <c r="P146" s="137"/>
      <c r="Q146" s="137"/>
      <c r="R146" s="137"/>
      <c r="S146" s="137"/>
      <c r="T146" s="1"/>
      <c r="U146" s="1"/>
      <c r="V146" s="1"/>
      <c r="W146" s="1"/>
      <c r="X146" s="1"/>
      <c r="Y146" s="1"/>
      <c r="Z146" s="1"/>
      <c r="AA146" s="1"/>
      <c r="AB146" s="1"/>
    </row>
    <row r="147" ht="12.75" customHeight="1">
      <c r="A147" s="1"/>
      <c r="B147" s="136"/>
      <c r="C147" s="136"/>
      <c r="D147" s="136"/>
      <c r="E147" s="137"/>
      <c r="F147" s="137"/>
      <c r="G147" s="137"/>
      <c r="H147" s="137"/>
      <c r="I147" s="137"/>
      <c r="J147" s="137"/>
      <c r="K147" s="137"/>
      <c r="L147" s="137"/>
      <c r="M147" s="137"/>
      <c r="N147" s="137"/>
      <c r="O147" s="137"/>
      <c r="P147" s="137"/>
      <c r="Q147" s="137"/>
      <c r="R147" s="137"/>
      <c r="S147" s="137"/>
      <c r="T147" s="1"/>
      <c r="U147" s="1"/>
      <c r="V147" s="1"/>
      <c r="W147" s="1"/>
      <c r="X147" s="1"/>
      <c r="Y147" s="1"/>
      <c r="Z147" s="1"/>
      <c r="AA147" s="1"/>
      <c r="AB147" s="1"/>
    </row>
    <row r="148" ht="12.75" customHeight="1">
      <c r="A148" s="1"/>
      <c r="B148" s="136"/>
      <c r="C148" s="136"/>
      <c r="D148" s="136"/>
      <c r="E148" s="137"/>
      <c r="F148" s="137"/>
      <c r="G148" s="137"/>
      <c r="H148" s="137"/>
      <c r="I148" s="137"/>
      <c r="J148" s="137"/>
      <c r="K148" s="137"/>
      <c r="L148" s="137"/>
      <c r="M148" s="137"/>
      <c r="N148" s="137"/>
      <c r="O148" s="137"/>
      <c r="P148" s="137"/>
      <c r="Q148" s="137"/>
      <c r="R148" s="137"/>
      <c r="S148" s="137"/>
      <c r="T148" s="1"/>
      <c r="U148" s="1"/>
      <c r="V148" s="1"/>
      <c r="W148" s="1"/>
      <c r="X148" s="1"/>
      <c r="Y148" s="1"/>
      <c r="Z148" s="1"/>
      <c r="AA148" s="1"/>
      <c r="AB148" s="1"/>
    </row>
    <row r="149" ht="12.75" customHeight="1">
      <c r="A149" s="1"/>
      <c r="B149" s="136"/>
      <c r="C149" s="136"/>
      <c r="D149" s="136"/>
      <c r="E149" s="137"/>
      <c r="F149" s="137"/>
      <c r="G149" s="137"/>
      <c r="H149" s="137"/>
      <c r="I149" s="137"/>
      <c r="J149" s="137"/>
      <c r="K149" s="137"/>
      <c r="L149" s="137"/>
      <c r="M149" s="137"/>
      <c r="N149" s="137"/>
      <c r="O149" s="137"/>
      <c r="P149" s="137"/>
      <c r="Q149" s="137"/>
      <c r="R149" s="137"/>
      <c r="S149" s="137"/>
      <c r="T149" s="1"/>
      <c r="U149" s="1"/>
      <c r="V149" s="1"/>
      <c r="W149" s="1"/>
      <c r="X149" s="1"/>
      <c r="Y149" s="1"/>
      <c r="Z149" s="1"/>
      <c r="AA149" s="1"/>
      <c r="AB149" s="1"/>
    </row>
    <row r="150" ht="12.75" customHeight="1">
      <c r="A150" s="1"/>
      <c r="B150" s="136"/>
      <c r="C150" s="136"/>
      <c r="D150" s="136"/>
      <c r="E150" s="137"/>
      <c r="F150" s="137"/>
      <c r="G150" s="137"/>
      <c r="H150" s="137"/>
      <c r="I150" s="137"/>
      <c r="J150" s="137"/>
      <c r="K150" s="137"/>
      <c r="L150" s="137"/>
      <c r="M150" s="137"/>
      <c r="N150" s="137"/>
      <c r="O150" s="137"/>
      <c r="P150" s="137"/>
      <c r="Q150" s="137"/>
      <c r="R150" s="137"/>
      <c r="S150" s="137"/>
      <c r="T150" s="1"/>
      <c r="U150" s="1"/>
      <c r="V150" s="1"/>
      <c r="W150" s="1"/>
      <c r="X150" s="1"/>
      <c r="Y150" s="1"/>
      <c r="Z150" s="1"/>
      <c r="AA150" s="1"/>
      <c r="AB150" s="1"/>
    </row>
    <row r="151" ht="12.75" customHeight="1">
      <c r="A151" s="1"/>
      <c r="B151" s="136"/>
      <c r="C151" s="136"/>
      <c r="D151" s="136"/>
      <c r="E151" s="137"/>
      <c r="F151" s="137"/>
      <c r="G151" s="137"/>
      <c r="H151" s="137"/>
      <c r="I151" s="137"/>
      <c r="J151" s="137"/>
      <c r="K151" s="137"/>
      <c r="L151" s="137"/>
      <c r="M151" s="137"/>
      <c r="N151" s="137"/>
      <c r="O151" s="137"/>
      <c r="P151" s="137"/>
      <c r="Q151" s="137"/>
      <c r="R151" s="137"/>
      <c r="S151" s="137"/>
      <c r="T151" s="1"/>
      <c r="U151" s="1"/>
      <c r="V151" s="1"/>
      <c r="W151" s="1"/>
      <c r="X151" s="1"/>
      <c r="Y151" s="1"/>
      <c r="Z151" s="1"/>
      <c r="AA151" s="1"/>
      <c r="AB151" s="1"/>
    </row>
    <row r="152" ht="12.75" customHeight="1">
      <c r="A152" s="1"/>
      <c r="B152" s="136"/>
      <c r="C152" s="136"/>
      <c r="D152" s="136"/>
      <c r="E152" s="137"/>
      <c r="F152" s="137"/>
      <c r="G152" s="137"/>
      <c r="H152" s="137"/>
      <c r="I152" s="137"/>
      <c r="J152" s="137"/>
      <c r="K152" s="137"/>
      <c r="L152" s="137"/>
      <c r="M152" s="137"/>
      <c r="N152" s="137"/>
      <c r="O152" s="137"/>
      <c r="P152" s="137"/>
      <c r="Q152" s="137"/>
      <c r="R152" s="137"/>
      <c r="S152" s="137"/>
      <c r="T152" s="1"/>
      <c r="U152" s="1"/>
      <c r="V152" s="1"/>
      <c r="W152" s="1"/>
      <c r="X152" s="1"/>
      <c r="Y152" s="1"/>
      <c r="Z152" s="1"/>
      <c r="AA152" s="1"/>
      <c r="AB152" s="1"/>
    </row>
    <row r="153" ht="12.75" customHeight="1">
      <c r="A153" s="1"/>
      <c r="B153" s="136"/>
      <c r="C153" s="136"/>
      <c r="D153" s="136"/>
      <c r="E153" s="137"/>
      <c r="F153" s="137"/>
      <c r="G153" s="137"/>
      <c r="H153" s="137"/>
      <c r="I153" s="137"/>
      <c r="J153" s="137"/>
      <c r="K153" s="137"/>
      <c r="L153" s="137"/>
      <c r="M153" s="137"/>
      <c r="N153" s="137"/>
      <c r="O153" s="137"/>
      <c r="P153" s="137"/>
      <c r="Q153" s="137"/>
      <c r="R153" s="137"/>
      <c r="S153" s="137"/>
      <c r="T153" s="1"/>
      <c r="U153" s="1"/>
      <c r="V153" s="1"/>
      <c r="W153" s="1"/>
      <c r="X153" s="1"/>
      <c r="Y153" s="1"/>
      <c r="Z153" s="1"/>
      <c r="AA153" s="1"/>
      <c r="AB153" s="1"/>
    </row>
    <row r="154" ht="12.75" customHeight="1">
      <c r="A154" s="1"/>
      <c r="B154" s="136"/>
      <c r="C154" s="136"/>
      <c r="D154" s="136"/>
      <c r="E154" s="137"/>
      <c r="F154" s="137"/>
      <c r="G154" s="137"/>
      <c r="H154" s="137"/>
      <c r="I154" s="137"/>
      <c r="J154" s="137"/>
      <c r="K154" s="137"/>
      <c r="L154" s="137"/>
      <c r="M154" s="137"/>
      <c r="N154" s="137"/>
      <c r="O154" s="137"/>
      <c r="P154" s="137"/>
      <c r="Q154" s="137"/>
      <c r="R154" s="137"/>
      <c r="S154" s="137"/>
      <c r="T154" s="1"/>
      <c r="U154" s="1"/>
      <c r="V154" s="1"/>
      <c r="W154" s="1"/>
      <c r="X154" s="1"/>
      <c r="Y154" s="1"/>
      <c r="Z154" s="1"/>
      <c r="AA154" s="1"/>
      <c r="AB154" s="1"/>
    </row>
    <row r="155" ht="12.75" customHeight="1">
      <c r="A155" s="1"/>
      <c r="B155" s="136"/>
      <c r="C155" s="136"/>
      <c r="D155" s="136"/>
      <c r="E155" s="137"/>
      <c r="F155" s="137"/>
      <c r="G155" s="137"/>
      <c r="H155" s="137"/>
      <c r="I155" s="137"/>
      <c r="J155" s="137"/>
      <c r="K155" s="137"/>
      <c r="L155" s="137"/>
      <c r="M155" s="137"/>
      <c r="N155" s="137"/>
      <c r="O155" s="137"/>
      <c r="P155" s="137"/>
      <c r="Q155" s="137"/>
      <c r="R155" s="137"/>
      <c r="S155" s="137"/>
      <c r="T155" s="1"/>
      <c r="U155" s="1"/>
      <c r="V155" s="1"/>
      <c r="W155" s="1"/>
      <c r="X155" s="1"/>
      <c r="Y155" s="1"/>
      <c r="Z155" s="1"/>
      <c r="AA155" s="1"/>
      <c r="AB155" s="1"/>
    </row>
    <row r="156" ht="12.75" customHeight="1">
      <c r="A156" s="1"/>
      <c r="B156" s="136"/>
      <c r="C156" s="136"/>
      <c r="D156" s="136"/>
      <c r="E156" s="137"/>
      <c r="F156" s="137"/>
      <c r="G156" s="137"/>
      <c r="H156" s="137"/>
      <c r="I156" s="137"/>
      <c r="J156" s="137"/>
      <c r="K156" s="137"/>
      <c r="L156" s="137"/>
      <c r="M156" s="137"/>
      <c r="N156" s="137"/>
      <c r="O156" s="137"/>
      <c r="P156" s="137"/>
      <c r="Q156" s="137"/>
      <c r="R156" s="137"/>
      <c r="S156" s="137"/>
      <c r="T156" s="1"/>
      <c r="U156" s="1"/>
      <c r="V156" s="1"/>
      <c r="W156" s="1"/>
      <c r="X156" s="1"/>
      <c r="Y156" s="1"/>
      <c r="Z156" s="1"/>
      <c r="AA156" s="1"/>
      <c r="AB156" s="1"/>
    </row>
    <row r="157" ht="12.75" customHeight="1">
      <c r="A157" s="1"/>
      <c r="B157" s="136"/>
      <c r="C157" s="136"/>
      <c r="D157" s="136"/>
      <c r="E157" s="137"/>
      <c r="F157" s="137"/>
      <c r="G157" s="137"/>
      <c r="H157" s="137"/>
      <c r="I157" s="137"/>
      <c r="J157" s="137"/>
      <c r="K157" s="137"/>
      <c r="L157" s="137"/>
      <c r="M157" s="137"/>
      <c r="N157" s="137"/>
      <c r="O157" s="137"/>
      <c r="P157" s="137"/>
      <c r="Q157" s="137"/>
      <c r="R157" s="137"/>
      <c r="S157" s="137"/>
      <c r="T157" s="1"/>
      <c r="U157" s="1"/>
      <c r="V157" s="1"/>
      <c r="W157" s="1"/>
      <c r="X157" s="1"/>
      <c r="Y157" s="1"/>
      <c r="Z157" s="1"/>
      <c r="AA157" s="1"/>
      <c r="AB157" s="1"/>
    </row>
    <row r="158" ht="12.75" customHeight="1">
      <c r="A158" s="1"/>
      <c r="B158" s="136"/>
      <c r="C158" s="136"/>
      <c r="D158" s="136"/>
      <c r="E158" s="137"/>
      <c r="F158" s="137"/>
      <c r="G158" s="137"/>
      <c r="H158" s="137"/>
      <c r="I158" s="137"/>
      <c r="J158" s="137"/>
      <c r="K158" s="137"/>
      <c r="L158" s="137"/>
      <c r="M158" s="137"/>
      <c r="N158" s="137"/>
      <c r="O158" s="137"/>
      <c r="P158" s="137"/>
      <c r="Q158" s="137"/>
      <c r="R158" s="137"/>
      <c r="S158" s="137"/>
      <c r="T158" s="1"/>
      <c r="U158" s="1"/>
      <c r="V158" s="1"/>
      <c r="W158" s="1"/>
      <c r="X158" s="1"/>
      <c r="Y158" s="1"/>
      <c r="Z158" s="1"/>
      <c r="AA158" s="1"/>
      <c r="AB158" s="1"/>
    </row>
    <row r="159" ht="12.75" customHeight="1">
      <c r="A159" s="1"/>
      <c r="B159" s="136"/>
      <c r="C159" s="136"/>
      <c r="D159" s="136"/>
      <c r="E159" s="137"/>
      <c r="F159" s="137"/>
      <c r="G159" s="137"/>
      <c r="H159" s="137"/>
      <c r="I159" s="137"/>
      <c r="J159" s="137"/>
      <c r="K159" s="137"/>
      <c r="L159" s="137"/>
      <c r="M159" s="137"/>
      <c r="N159" s="137"/>
      <c r="O159" s="137"/>
      <c r="P159" s="137"/>
      <c r="Q159" s="137"/>
      <c r="R159" s="137"/>
      <c r="S159" s="137"/>
      <c r="T159" s="1"/>
      <c r="U159" s="1"/>
      <c r="V159" s="1"/>
      <c r="W159" s="1"/>
      <c r="X159" s="1"/>
      <c r="Y159" s="1"/>
      <c r="Z159" s="1"/>
      <c r="AA159" s="1"/>
      <c r="AB159" s="1"/>
    </row>
    <row r="160" ht="12.75" customHeight="1">
      <c r="A160" s="1"/>
      <c r="B160" s="136"/>
      <c r="C160" s="136"/>
      <c r="D160" s="136"/>
      <c r="E160" s="137"/>
      <c r="F160" s="137"/>
      <c r="G160" s="137"/>
      <c r="H160" s="137"/>
      <c r="I160" s="137"/>
      <c r="J160" s="137"/>
      <c r="K160" s="137"/>
      <c r="L160" s="137"/>
      <c r="M160" s="137"/>
      <c r="N160" s="137"/>
      <c r="O160" s="137"/>
      <c r="P160" s="137"/>
      <c r="Q160" s="137"/>
      <c r="R160" s="137"/>
      <c r="S160" s="137"/>
      <c r="T160" s="1"/>
      <c r="U160" s="1"/>
      <c r="V160" s="1"/>
      <c r="W160" s="1"/>
      <c r="X160" s="1"/>
      <c r="Y160" s="1"/>
      <c r="Z160" s="1"/>
      <c r="AA160" s="1"/>
      <c r="AB160" s="1"/>
    </row>
    <row r="161" ht="12.75" customHeight="1">
      <c r="A161" s="1"/>
      <c r="B161" s="136"/>
      <c r="C161" s="136"/>
      <c r="D161" s="136"/>
      <c r="E161" s="137"/>
      <c r="F161" s="137"/>
      <c r="G161" s="137"/>
      <c r="H161" s="137"/>
      <c r="I161" s="137"/>
      <c r="J161" s="137"/>
      <c r="K161" s="137"/>
      <c r="L161" s="137"/>
      <c r="M161" s="137"/>
      <c r="N161" s="137"/>
      <c r="O161" s="137"/>
      <c r="P161" s="137"/>
      <c r="Q161" s="137"/>
      <c r="R161" s="137"/>
      <c r="S161" s="137"/>
      <c r="T161" s="1"/>
      <c r="U161" s="1"/>
      <c r="V161" s="1"/>
      <c r="W161" s="1"/>
      <c r="X161" s="1"/>
      <c r="Y161" s="1"/>
      <c r="Z161" s="1"/>
      <c r="AA161" s="1"/>
      <c r="AB161" s="1"/>
    </row>
    <row r="162" ht="12.75" customHeight="1">
      <c r="A162" s="1"/>
      <c r="B162" s="136"/>
      <c r="C162" s="136"/>
      <c r="D162" s="136"/>
      <c r="E162" s="137"/>
      <c r="F162" s="137"/>
      <c r="G162" s="137"/>
      <c r="H162" s="137"/>
      <c r="I162" s="137"/>
      <c r="J162" s="137"/>
      <c r="K162" s="137"/>
      <c r="L162" s="137"/>
      <c r="M162" s="137"/>
      <c r="N162" s="137"/>
      <c r="O162" s="137"/>
      <c r="P162" s="137"/>
      <c r="Q162" s="137"/>
      <c r="R162" s="137"/>
      <c r="S162" s="137"/>
      <c r="T162" s="1"/>
      <c r="U162" s="1"/>
      <c r="V162" s="1"/>
      <c r="W162" s="1"/>
      <c r="X162" s="1"/>
      <c r="Y162" s="1"/>
      <c r="Z162" s="1"/>
      <c r="AA162" s="1"/>
      <c r="AB162" s="1"/>
    </row>
    <row r="163" ht="12.75" customHeight="1">
      <c r="A163" s="1"/>
      <c r="B163" s="136"/>
      <c r="C163" s="136"/>
      <c r="D163" s="136"/>
      <c r="E163" s="137"/>
      <c r="F163" s="137"/>
      <c r="G163" s="137"/>
      <c r="H163" s="137"/>
      <c r="I163" s="137"/>
      <c r="J163" s="137"/>
      <c r="K163" s="137"/>
      <c r="L163" s="137"/>
      <c r="M163" s="137"/>
      <c r="N163" s="137"/>
      <c r="O163" s="137"/>
      <c r="P163" s="137"/>
      <c r="Q163" s="137"/>
      <c r="R163" s="137"/>
      <c r="S163" s="137"/>
      <c r="T163" s="1"/>
      <c r="U163" s="1"/>
      <c r="V163" s="1"/>
      <c r="W163" s="1"/>
      <c r="X163" s="1"/>
      <c r="Y163" s="1"/>
      <c r="Z163" s="1"/>
      <c r="AA163" s="1"/>
      <c r="AB163" s="1"/>
    </row>
    <row r="164" ht="12.75" customHeight="1">
      <c r="A164" s="1"/>
      <c r="B164" s="136"/>
      <c r="C164" s="136"/>
      <c r="D164" s="136"/>
      <c r="E164" s="137"/>
      <c r="F164" s="137"/>
      <c r="G164" s="137"/>
      <c r="H164" s="137"/>
      <c r="I164" s="137"/>
      <c r="J164" s="137"/>
      <c r="K164" s="137"/>
      <c r="L164" s="137"/>
      <c r="M164" s="137"/>
      <c r="N164" s="137"/>
      <c r="O164" s="137"/>
      <c r="P164" s="137"/>
      <c r="Q164" s="137"/>
      <c r="R164" s="137"/>
      <c r="S164" s="137"/>
      <c r="T164" s="1"/>
      <c r="U164" s="1"/>
      <c r="V164" s="1"/>
      <c r="W164" s="1"/>
      <c r="X164" s="1"/>
      <c r="Y164" s="1"/>
      <c r="Z164" s="1"/>
      <c r="AA164" s="1"/>
      <c r="AB164" s="1"/>
    </row>
    <row r="165" ht="12.75" customHeight="1">
      <c r="A165" s="1"/>
      <c r="B165" s="136"/>
      <c r="C165" s="136"/>
      <c r="D165" s="136"/>
      <c r="E165" s="137"/>
      <c r="F165" s="137"/>
      <c r="G165" s="137"/>
      <c r="H165" s="137"/>
      <c r="I165" s="137"/>
      <c r="J165" s="137"/>
      <c r="K165" s="137"/>
      <c r="L165" s="137"/>
      <c r="M165" s="137"/>
      <c r="N165" s="137"/>
      <c r="O165" s="137"/>
      <c r="P165" s="137"/>
      <c r="Q165" s="137"/>
      <c r="R165" s="137"/>
      <c r="S165" s="137"/>
      <c r="T165" s="1"/>
      <c r="U165" s="1"/>
      <c r="V165" s="1"/>
      <c r="W165" s="1"/>
      <c r="X165" s="1"/>
      <c r="Y165" s="1"/>
      <c r="Z165" s="1"/>
      <c r="AA165" s="1"/>
      <c r="AB165" s="1"/>
    </row>
    <row r="166" ht="12.75" customHeight="1">
      <c r="A166" s="1"/>
      <c r="B166" s="136"/>
      <c r="C166" s="136"/>
      <c r="D166" s="136"/>
      <c r="E166" s="137"/>
      <c r="F166" s="137"/>
      <c r="G166" s="137"/>
      <c r="H166" s="137"/>
      <c r="I166" s="137"/>
      <c r="J166" s="137"/>
      <c r="K166" s="137"/>
      <c r="L166" s="137"/>
      <c r="M166" s="137"/>
      <c r="N166" s="137"/>
      <c r="O166" s="137"/>
      <c r="P166" s="137"/>
      <c r="Q166" s="137"/>
      <c r="R166" s="137"/>
      <c r="S166" s="137"/>
      <c r="T166" s="1"/>
      <c r="U166" s="1"/>
      <c r="V166" s="1"/>
      <c r="W166" s="1"/>
      <c r="X166" s="1"/>
      <c r="Y166" s="1"/>
      <c r="Z166" s="1"/>
      <c r="AA166" s="1"/>
      <c r="AB166" s="1"/>
    </row>
    <row r="167" ht="12.75" customHeight="1">
      <c r="A167" s="1"/>
      <c r="B167" s="136"/>
      <c r="C167" s="136"/>
      <c r="D167" s="136"/>
      <c r="E167" s="137"/>
      <c r="F167" s="137"/>
      <c r="G167" s="137"/>
      <c r="H167" s="137"/>
      <c r="I167" s="137"/>
      <c r="J167" s="137"/>
      <c r="K167" s="137"/>
      <c r="L167" s="137"/>
      <c r="M167" s="137"/>
      <c r="N167" s="137"/>
      <c r="O167" s="137"/>
      <c r="P167" s="137"/>
      <c r="Q167" s="137"/>
      <c r="R167" s="137"/>
      <c r="S167" s="137"/>
      <c r="T167" s="1"/>
      <c r="U167" s="1"/>
      <c r="V167" s="1"/>
      <c r="W167" s="1"/>
      <c r="X167" s="1"/>
      <c r="Y167" s="1"/>
      <c r="Z167" s="1"/>
      <c r="AA167" s="1"/>
      <c r="AB167" s="1"/>
    </row>
    <row r="168" ht="12.75" customHeight="1">
      <c r="A168" s="1"/>
      <c r="B168" s="136"/>
      <c r="C168" s="136"/>
      <c r="D168" s="136"/>
      <c r="E168" s="137"/>
      <c r="F168" s="137"/>
      <c r="G168" s="137"/>
      <c r="H168" s="137"/>
      <c r="I168" s="137"/>
      <c r="J168" s="137"/>
      <c r="K168" s="137"/>
      <c r="L168" s="137"/>
      <c r="M168" s="137"/>
      <c r="N168" s="137"/>
      <c r="O168" s="137"/>
      <c r="P168" s="137"/>
      <c r="Q168" s="137"/>
      <c r="R168" s="137"/>
      <c r="S168" s="137"/>
      <c r="T168" s="1"/>
      <c r="U168" s="1"/>
      <c r="V168" s="1"/>
      <c r="W168" s="1"/>
      <c r="X168" s="1"/>
      <c r="Y168" s="1"/>
      <c r="Z168" s="1"/>
      <c r="AA168" s="1"/>
      <c r="AB168" s="1"/>
    </row>
    <row r="169" ht="12.75" customHeight="1">
      <c r="A169" s="1"/>
      <c r="B169" s="136"/>
      <c r="C169" s="136"/>
      <c r="D169" s="136"/>
      <c r="E169" s="137"/>
      <c r="F169" s="137"/>
      <c r="G169" s="137"/>
      <c r="H169" s="137"/>
      <c r="I169" s="137"/>
      <c r="J169" s="137"/>
      <c r="K169" s="137"/>
      <c r="L169" s="137"/>
      <c r="M169" s="137"/>
      <c r="N169" s="137"/>
      <c r="O169" s="137"/>
      <c r="P169" s="137"/>
      <c r="Q169" s="137"/>
      <c r="R169" s="137"/>
      <c r="S169" s="137"/>
      <c r="T169" s="1"/>
      <c r="U169" s="1"/>
      <c r="V169" s="1"/>
      <c r="W169" s="1"/>
      <c r="X169" s="1"/>
      <c r="Y169" s="1"/>
      <c r="Z169" s="1"/>
      <c r="AA169" s="1"/>
      <c r="AB169" s="1"/>
    </row>
    <row r="170" ht="12.75" customHeight="1">
      <c r="A170" s="1"/>
      <c r="B170" s="136"/>
      <c r="C170" s="136"/>
      <c r="D170" s="136"/>
      <c r="E170" s="137"/>
      <c r="F170" s="137"/>
      <c r="G170" s="137"/>
      <c r="H170" s="137"/>
      <c r="I170" s="137"/>
      <c r="J170" s="137"/>
      <c r="K170" s="137"/>
      <c r="L170" s="137"/>
      <c r="M170" s="137"/>
      <c r="N170" s="137"/>
      <c r="O170" s="137"/>
      <c r="P170" s="137"/>
      <c r="Q170" s="137"/>
      <c r="R170" s="137"/>
      <c r="S170" s="137"/>
      <c r="T170" s="1"/>
      <c r="U170" s="1"/>
      <c r="V170" s="1"/>
      <c r="W170" s="1"/>
      <c r="X170" s="1"/>
      <c r="Y170" s="1"/>
      <c r="Z170" s="1"/>
      <c r="AA170" s="1"/>
      <c r="AB170" s="1"/>
    </row>
    <row r="171" ht="12.75" customHeight="1">
      <c r="A171" s="1"/>
      <c r="B171" s="136"/>
      <c r="C171" s="136"/>
      <c r="D171" s="136"/>
      <c r="E171" s="137"/>
      <c r="F171" s="137"/>
      <c r="G171" s="137"/>
      <c r="H171" s="137"/>
      <c r="I171" s="137"/>
      <c r="J171" s="137"/>
      <c r="K171" s="137"/>
      <c r="L171" s="137"/>
      <c r="M171" s="137"/>
      <c r="N171" s="137"/>
      <c r="O171" s="137"/>
      <c r="P171" s="137"/>
      <c r="Q171" s="137"/>
      <c r="R171" s="137"/>
      <c r="S171" s="137"/>
      <c r="T171" s="1"/>
      <c r="U171" s="1"/>
      <c r="V171" s="1"/>
      <c r="W171" s="1"/>
      <c r="X171" s="1"/>
      <c r="Y171" s="1"/>
      <c r="Z171" s="1"/>
      <c r="AA171" s="1"/>
      <c r="AB171" s="1"/>
    </row>
    <row r="172" ht="12.75" customHeight="1">
      <c r="A172" s="1"/>
      <c r="B172" s="136"/>
      <c r="C172" s="136"/>
      <c r="D172" s="136"/>
      <c r="E172" s="137"/>
      <c r="F172" s="137"/>
      <c r="G172" s="137"/>
      <c r="H172" s="137"/>
      <c r="I172" s="137"/>
      <c r="J172" s="137"/>
      <c r="K172" s="137"/>
      <c r="L172" s="137"/>
      <c r="M172" s="137"/>
      <c r="N172" s="137"/>
      <c r="O172" s="137"/>
      <c r="P172" s="137"/>
      <c r="Q172" s="137"/>
      <c r="R172" s="137"/>
      <c r="S172" s="137"/>
      <c r="T172" s="1"/>
      <c r="U172" s="1"/>
      <c r="V172" s="1"/>
      <c r="W172" s="1"/>
      <c r="X172" s="1"/>
      <c r="Y172" s="1"/>
      <c r="Z172" s="1"/>
      <c r="AA172" s="1"/>
      <c r="AB172" s="1"/>
    </row>
    <row r="173" ht="12.75" customHeight="1">
      <c r="A173" s="1"/>
      <c r="B173" s="136"/>
      <c r="C173" s="136"/>
      <c r="D173" s="136"/>
      <c r="E173" s="137"/>
      <c r="F173" s="137"/>
      <c r="G173" s="137"/>
      <c r="H173" s="137"/>
      <c r="I173" s="137"/>
      <c r="J173" s="137"/>
      <c r="K173" s="137"/>
      <c r="L173" s="137"/>
      <c r="M173" s="137"/>
      <c r="N173" s="137"/>
      <c r="O173" s="137"/>
      <c r="P173" s="137"/>
      <c r="Q173" s="137"/>
      <c r="R173" s="137"/>
      <c r="S173" s="137"/>
      <c r="T173" s="1"/>
      <c r="U173" s="1"/>
      <c r="V173" s="1"/>
      <c r="W173" s="1"/>
      <c r="X173" s="1"/>
      <c r="Y173" s="1"/>
      <c r="Z173" s="1"/>
      <c r="AA173" s="1"/>
      <c r="AB173" s="1"/>
    </row>
    <row r="174" ht="12.75" customHeight="1">
      <c r="A174" s="1"/>
      <c r="B174" s="136"/>
      <c r="C174" s="136"/>
      <c r="D174" s="136"/>
      <c r="E174" s="137"/>
      <c r="F174" s="137"/>
      <c r="G174" s="137"/>
      <c r="H174" s="137"/>
      <c r="I174" s="137"/>
      <c r="J174" s="137"/>
      <c r="K174" s="137"/>
      <c r="L174" s="137"/>
      <c r="M174" s="137"/>
      <c r="N174" s="137"/>
      <c r="O174" s="137"/>
      <c r="P174" s="137"/>
      <c r="Q174" s="137"/>
      <c r="R174" s="137"/>
      <c r="S174" s="137"/>
      <c r="T174" s="1"/>
      <c r="U174" s="1"/>
      <c r="V174" s="1"/>
      <c r="W174" s="1"/>
      <c r="X174" s="1"/>
      <c r="Y174" s="1"/>
      <c r="Z174" s="1"/>
      <c r="AA174" s="1"/>
      <c r="AB174" s="1"/>
    </row>
    <row r="175" ht="12.75" customHeight="1">
      <c r="A175" s="1"/>
      <c r="B175" s="136"/>
      <c r="C175" s="136"/>
      <c r="D175" s="136"/>
      <c r="E175" s="137"/>
      <c r="F175" s="137"/>
      <c r="G175" s="137"/>
      <c r="H175" s="137"/>
      <c r="I175" s="137"/>
      <c r="J175" s="137"/>
      <c r="K175" s="137"/>
      <c r="L175" s="137"/>
      <c r="M175" s="137"/>
      <c r="N175" s="137"/>
      <c r="O175" s="137"/>
      <c r="P175" s="137"/>
      <c r="Q175" s="137"/>
      <c r="R175" s="137"/>
      <c r="S175" s="137"/>
      <c r="T175" s="1"/>
      <c r="U175" s="1"/>
      <c r="V175" s="1"/>
      <c r="W175" s="1"/>
      <c r="X175" s="1"/>
      <c r="Y175" s="1"/>
      <c r="Z175" s="1"/>
      <c r="AA175" s="1"/>
      <c r="AB175" s="1"/>
    </row>
    <row r="176" ht="12.75" customHeight="1">
      <c r="A176" s="1"/>
      <c r="B176" s="136"/>
      <c r="C176" s="136"/>
      <c r="D176" s="136"/>
      <c r="E176" s="137"/>
      <c r="F176" s="137"/>
      <c r="G176" s="137"/>
      <c r="H176" s="137"/>
      <c r="I176" s="137"/>
      <c r="J176" s="137"/>
      <c r="K176" s="137"/>
      <c r="L176" s="137"/>
      <c r="M176" s="137"/>
      <c r="N176" s="137"/>
      <c r="O176" s="137"/>
      <c r="P176" s="137"/>
      <c r="Q176" s="137"/>
      <c r="R176" s="137"/>
      <c r="S176" s="137"/>
      <c r="T176" s="1"/>
      <c r="U176" s="1"/>
      <c r="V176" s="1"/>
      <c r="W176" s="1"/>
      <c r="X176" s="1"/>
      <c r="Y176" s="1"/>
      <c r="Z176" s="1"/>
      <c r="AA176" s="1"/>
      <c r="AB176" s="1"/>
    </row>
    <row r="177" ht="12.75" customHeight="1">
      <c r="A177" s="1"/>
      <c r="B177" s="136"/>
      <c r="C177" s="136"/>
      <c r="D177" s="136"/>
      <c r="E177" s="137"/>
      <c r="F177" s="137"/>
      <c r="G177" s="137"/>
      <c r="H177" s="137"/>
      <c r="I177" s="137"/>
      <c r="J177" s="137"/>
      <c r="K177" s="137"/>
      <c r="L177" s="137"/>
      <c r="M177" s="137"/>
      <c r="N177" s="137"/>
      <c r="O177" s="137"/>
      <c r="P177" s="137"/>
      <c r="Q177" s="137"/>
      <c r="R177" s="137"/>
      <c r="S177" s="137"/>
      <c r="T177" s="1"/>
      <c r="U177" s="1"/>
      <c r="V177" s="1"/>
      <c r="W177" s="1"/>
      <c r="X177" s="1"/>
      <c r="Y177" s="1"/>
      <c r="Z177" s="1"/>
      <c r="AA177" s="1"/>
      <c r="AB177" s="1"/>
    </row>
    <row r="178" ht="12.75" customHeight="1">
      <c r="A178" s="1"/>
      <c r="B178" s="136"/>
      <c r="C178" s="136"/>
      <c r="D178" s="136"/>
      <c r="E178" s="137"/>
      <c r="F178" s="137"/>
      <c r="G178" s="137"/>
      <c r="H178" s="137"/>
      <c r="I178" s="137"/>
      <c r="J178" s="137"/>
      <c r="K178" s="137"/>
      <c r="L178" s="137"/>
      <c r="M178" s="137"/>
      <c r="N178" s="137"/>
      <c r="O178" s="137"/>
      <c r="P178" s="137"/>
      <c r="Q178" s="137"/>
      <c r="R178" s="137"/>
      <c r="S178" s="137"/>
      <c r="T178" s="1"/>
      <c r="U178" s="1"/>
      <c r="V178" s="1"/>
      <c r="W178" s="1"/>
      <c r="X178" s="1"/>
      <c r="Y178" s="1"/>
      <c r="Z178" s="1"/>
      <c r="AA178" s="1"/>
      <c r="AB178" s="1"/>
    </row>
    <row r="179" ht="12.75" customHeight="1">
      <c r="A179" s="1"/>
      <c r="B179" s="136"/>
      <c r="C179" s="136"/>
      <c r="D179" s="136"/>
      <c r="E179" s="137"/>
      <c r="F179" s="137"/>
      <c r="G179" s="137"/>
      <c r="H179" s="137"/>
      <c r="I179" s="137"/>
      <c r="J179" s="137"/>
      <c r="K179" s="137"/>
      <c r="L179" s="137"/>
      <c r="M179" s="137"/>
      <c r="N179" s="137"/>
      <c r="O179" s="137"/>
      <c r="P179" s="137"/>
      <c r="Q179" s="137"/>
      <c r="R179" s="137"/>
      <c r="S179" s="137"/>
      <c r="T179" s="1"/>
      <c r="U179" s="1"/>
      <c r="V179" s="1"/>
      <c r="W179" s="1"/>
      <c r="X179" s="1"/>
      <c r="Y179" s="1"/>
      <c r="Z179" s="1"/>
      <c r="AA179" s="1"/>
      <c r="AB179" s="1"/>
    </row>
    <row r="180" ht="12.75" customHeight="1">
      <c r="A180" s="1"/>
      <c r="B180" s="136"/>
      <c r="C180" s="136"/>
      <c r="D180" s="136"/>
      <c r="E180" s="137"/>
      <c r="F180" s="137"/>
      <c r="G180" s="137"/>
      <c r="H180" s="137"/>
      <c r="I180" s="137"/>
      <c r="J180" s="137"/>
      <c r="K180" s="137"/>
      <c r="L180" s="137"/>
      <c r="M180" s="137"/>
      <c r="N180" s="137"/>
      <c r="O180" s="137"/>
      <c r="P180" s="137"/>
      <c r="Q180" s="137"/>
      <c r="R180" s="137"/>
      <c r="S180" s="137"/>
      <c r="T180" s="1"/>
      <c r="U180" s="1"/>
      <c r="V180" s="1"/>
      <c r="W180" s="1"/>
      <c r="X180" s="1"/>
      <c r="Y180" s="1"/>
      <c r="Z180" s="1"/>
      <c r="AA180" s="1"/>
      <c r="AB180" s="1"/>
    </row>
    <row r="181" ht="12.75" customHeight="1">
      <c r="A181" s="1"/>
      <c r="B181" s="136"/>
      <c r="C181" s="136"/>
      <c r="D181" s="136"/>
      <c r="E181" s="137"/>
      <c r="F181" s="137"/>
      <c r="G181" s="137"/>
      <c r="H181" s="137"/>
      <c r="I181" s="137"/>
      <c r="J181" s="137"/>
      <c r="K181" s="137"/>
      <c r="L181" s="137"/>
      <c r="M181" s="137"/>
      <c r="N181" s="137"/>
      <c r="O181" s="137"/>
      <c r="P181" s="137"/>
      <c r="Q181" s="137"/>
      <c r="R181" s="137"/>
      <c r="S181" s="137"/>
      <c r="T181" s="1"/>
      <c r="U181" s="1"/>
      <c r="V181" s="1"/>
      <c r="W181" s="1"/>
      <c r="X181" s="1"/>
      <c r="Y181" s="1"/>
      <c r="Z181" s="1"/>
      <c r="AA181" s="1"/>
      <c r="AB181" s="1"/>
    </row>
    <row r="182" ht="12.75" customHeight="1">
      <c r="A182" s="1"/>
      <c r="B182" s="136"/>
      <c r="C182" s="136"/>
      <c r="D182" s="136"/>
      <c r="E182" s="137"/>
      <c r="F182" s="137"/>
      <c r="G182" s="137"/>
      <c r="H182" s="137"/>
      <c r="I182" s="137"/>
      <c r="J182" s="137"/>
      <c r="K182" s="137"/>
      <c r="L182" s="137"/>
      <c r="M182" s="137"/>
      <c r="N182" s="137"/>
      <c r="O182" s="137"/>
      <c r="P182" s="137"/>
      <c r="Q182" s="137"/>
      <c r="R182" s="137"/>
      <c r="S182" s="137"/>
      <c r="T182" s="1"/>
      <c r="U182" s="1"/>
      <c r="V182" s="1"/>
      <c r="W182" s="1"/>
      <c r="X182" s="1"/>
      <c r="Y182" s="1"/>
      <c r="Z182" s="1"/>
      <c r="AA182" s="1"/>
      <c r="AB182" s="1"/>
    </row>
    <row r="183" ht="12.75" customHeight="1">
      <c r="A183" s="1"/>
      <c r="B183" s="136"/>
      <c r="C183" s="136"/>
      <c r="D183" s="136"/>
      <c r="E183" s="137"/>
      <c r="F183" s="137"/>
      <c r="G183" s="137"/>
      <c r="H183" s="137"/>
      <c r="I183" s="137"/>
      <c r="J183" s="137"/>
      <c r="K183" s="137"/>
      <c r="L183" s="137"/>
      <c r="M183" s="137"/>
      <c r="N183" s="137"/>
      <c r="O183" s="137"/>
      <c r="P183" s="137"/>
      <c r="Q183" s="137"/>
      <c r="R183" s="137"/>
      <c r="S183" s="137"/>
      <c r="T183" s="1"/>
      <c r="U183" s="1"/>
      <c r="V183" s="1"/>
      <c r="W183" s="1"/>
      <c r="X183" s="1"/>
      <c r="Y183" s="1"/>
      <c r="Z183" s="1"/>
      <c r="AA183" s="1"/>
      <c r="AB183" s="1"/>
    </row>
    <row r="184" ht="12.75" customHeight="1">
      <c r="A184" s="1"/>
      <c r="B184" s="136"/>
      <c r="C184" s="136"/>
      <c r="D184" s="136"/>
      <c r="E184" s="137"/>
      <c r="F184" s="137"/>
      <c r="G184" s="137"/>
      <c r="H184" s="137"/>
      <c r="I184" s="137"/>
      <c r="J184" s="137"/>
      <c r="K184" s="137"/>
      <c r="L184" s="137"/>
      <c r="M184" s="137"/>
      <c r="N184" s="137"/>
      <c r="O184" s="137"/>
      <c r="P184" s="137"/>
      <c r="Q184" s="137"/>
      <c r="R184" s="137"/>
      <c r="S184" s="137"/>
      <c r="T184" s="1"/>
      <c r="U184" s="1"/>
      <c r="V184" s="1"/>
      <c r="W184" s="1"/>
      <c r="X184" s="1"/>
      <c r="Y184" s="1"/>
      <c r="Z184" s="1"/>
      <c r="AA184" s="1"/>
      <c r="AB184" s="1"/>
    </row>
    <row r="185" ht="12.75" customHeight="1">
      <c r="A185" s="1"/>
      <c r="B185" s="136"/>
      <c r="C185" s="136"/>
      <c r="D185" s="136"/>
      <c r="E185" s="137"/>
      <c r="F185" s="137"/>
      <c r="G185" s="137"/>
      <c r="H185" s="137"/>
      <c r="I185" s="137"/>
      <c r="J185" s="137"/>
      <c r="K185" s="137"/>
      <c r="L185" s="137"/>
      <c r="M185" s="137"/>
      <c r="N185" s="137"/>
      <c r="O185" s="137"/>
      <c r="P185" s="137"/>
      <c r="Q185" s="137"/>
      <c r="R185" s="137"/>
      <c r="S185" s="137"/>
      <c r="T185" s="1"/>
      <c r="U185" s="1"/>
      <c r="V185" s="1"/>
      <c r="W185" s="1"/>
      <c r="X185" s="1"/>
      <c r="Y185" s="1"/>
      <c r="Z185" s="1"/>
      <c r="AA185" s="1"/>
      <c r="AB185" s="1"/>
    </row>
    <row r="186" ht="12.75" customHeight="1">
      <c r="A186" s="1"/>
      <c r="B186" s="136"/>
      <c r="C186" s="136"/>
      <c r="D186" s="136"/>
      <c r="E186" s="137"/>
      <c r="F186" s="137"/>
      <c r="G186" s="137"/>
      <c r="H186" s="137"/>
      <c r="I186" s="137"/>
      <c r="J186" s="137"/>
      <c r="K186" s="137"/>
      <c r="L186" s="137"/>
      <c r="M186" s="137"/>
      <c r="N186" s="137"/>
      <c r="O186" s="137"/>
      <c r="P186" s="137"/>
      <c r="Q186" s="137"/>
      <c r="R186" s="137"/>
      <c r="S186" s="137"/>
      <c r="T186" s="1"/>
      <c r="U186" s="1"/>
      <c r="V186" s="1"/>
      <c r="W186" s="1"/>
      <c r="X186" s="1"/>
      <c r="Y186" s="1"/>
      <c r="Z186" s="1"/>
      <c r="AA186" s="1"/>
      <c r="AB186" s="1"/>
    </row>
    <row r="187" ht="12.75" customHeight="1">
      <c r="A187" s="1"/>
      <c r="B187" s="136"/>
      <c r="C187" s="136"/>
      <c r="D187" s="136"/>
      <c r="E187" s="137"/>
      <c r="F187" s="137"/>
      <c r="G187" s="137"/>
      <c r="H187" s="137"/>
      <c r="I187" s="137"/>
      <c r="J187" s="137"/>
      <c r="K187" s="137"/>
      <c r="L187" s="137"/>
      <c r="M187" s="137"/>
      <c r="N187" s="137"/>
      <c r="O187" s="137"/>
      <c r="P187" s="137"/>
      <c r="Q187" s="137"/>
      <c r="R187" s="137"/>
      <c r="S187" s="137"/>
      <c r="T187" s="1"/>
      <c r="U187" s="1"/>
      <c r="V187" s="1"/>
      <c r="W187" s="1"/>
      <c r="X187" s="1"/>
      <c r="Y187" s="1"/>
      <c r="Z187" s="1"/>
      <c r="AA187" s="1"/>
      <c r="AB187" s="1"/>
    </row>
    <row r="188" ht="12.75" customHeight="1">
      <c r="A188" s="1"/>
      <c r="B188" s="136"/>
      <c r="C188" s="136"/>
      <c r="D188" s="136"/>
      <c r="E188" s="137"/>
      <c r="F188" s="137"/>
      <c r="G188" s="137"/>
      <c r="H188" s="137"/>
      <c r="I188" s="137"/>
      <c r="J188" s="137"/>
      <c r="K188" s="137"/>
      <c r="L188" s="137"/>
      <c r="M188" s="137"/>
      <c r="N188" s="137"/>
      <c r="O188" s="137"/>
      <c r="P188" s="137"/>
      <c r="Q188" s="137"/>
      <c r="R188" s="137"/>
      <c r="S188" s="137"/>
      <c r="T188" s="1"/>
      <c r="U188" s="1"/>
      <c r="V188" s="1"/>
      <c r="W188" s="1"/>
      <c r="X188" s="1"/>
      <c r="Y188" s="1"/>
      <c r="Z188" s="1"/>
      <c r="AA188" s="1"/>
      <c r="AB188" s="1"/>
    </row>
    <row r="189" ht="12.75" customHeight="1">
      <c r="A189" s="1"/>
      <c r="B189" s="136"/>
      <c r="C189" s="136"/>
      <c r="D189" s="136"/>
      <c r="E189" s="137"/>
      <c r="F189" s="137"/>
      <c r="G189" s="137"/>
      <c r="H189" s="137"/>
      <c r="I189" s="137"/>
      <c r="J189" s="137"/>
      <c r="K189" s="137"/>
      <c r="L189" s="137"/>
      <c r="M189" s="137"/>
      <c r="N189" s="137"/>
      <c r="O189" s="137"/>
      <c r="P189" s="137"/>
      <c r="Q189" s="137"/>
      <c r="R189" s="137"/>
      <c r="S189" s="137"/>
      <c r="T189" s="1"/>
      <c r="U189" s="1"/>
      <c r="V189" s="1"/>
      <c r="W189" s="1"/>
      <c r="X189" s="1"/>
      <c r="Y189" s="1"/>
      <c r="Z189" s="1"/>
      <c r="AA189" s="1"/>
      <c r="AB189" s="1"/>
    </row>
    <row r="190" ht="12.75" customHeight="1">
      <c r="A190" s="1"/>
      <c r="B190" s="136"/>
      <c r="C190" s="136"/>
      <c r="D190" s="136"/>
      <c r="E190" s="137"/>
      <c r="F190" s="137"/>
      <c r="G190" s="137"/>
      <c r="H190" s="137"/>
      <c r="I190" s="137"/>
      <c r="J190" s="137"/>
      <c r="K190" s="137"/>
      <c r="L190" s="137"/>
      <c r="M190" s="137"/>
      <c r="N190" s="137"/>
      <c r="O190" s="137"/>
      <c r="P190" s="137"/>
      <c r="Q190" s="137"/>
      <c r="R190" s="137"/>
      <c r="S190" s="137"/>
      <c r="T190" s="1"/>
      <c r="U190" s="1"/>
      <c r="V190" s="1"/>
      <c r="W190" s="1"/>
      <c r="X190" s="1"/>
      <c r="Y190" s="1"/>
      <c r="Z190" s="1"/>
      <c r="AA190" s="1"/>
      <c r="AB190" s="1"/>
    </row>
    <row r="191" ht="12.75" customHeight="1">
      <c r="A191" s="1"/>
      <c r="B191" s="136"/>
      <c r="C191" s="136"/>
      <c r="D191" s="136"/>
      <c r="E191" s="137"/>
      <c r="F191" s="137"/>
      <c r="G191" s="137"/>
      <c r="H191" s="137"/>
      <c r="I191" s="137"/>
      <c r="J191" s="137"/>
      <c r="K191" s="137"/>
      <c r="L191" s="137"/>
      <c r="M191" s="137"/>
      <c r="N191" s="137"/>
      <c r="O191" s="137"/>
      <c r="P191" s="137"/>
      <c r="Q191" s="137"/>
      <c r="R191" s="137"/>
      <c r="S191" s="137"/>
      <c r="T191" s="1"/>
      <c r="U191" s="1"/>
      <c r="V191" s="1"/>
      <c r="W191" s="1"/>
      <c r="X191" s="1"/>
      <c r="Y191" s="1"/>
      <c r="Z191" s="1"/>
      <c r="AA191" s="1"/>
      <c r="AB191" s="1"/>
    </row>
    <row r="192" ht="12.75" customHeight="1">
      <c r="A192" s="1"/>
      <c r="B192" s="136"/>
      <c r="C192" s="136"/>
      <c r="D192" s="136"/>
      <c r="E192" s="137"/>
      <c r="F192" s="137"/>
      <c r="G192" s="137"/>
      <c r="H192" s="137"/>
      <c r="I192" s="137"/>
      <c r="J192" s="137"/>
      <c r="K192" s="137"/>
      <c r="L192" s="137"/>
      <c r="M192" s="137"/>
      <c r="N192" s="137"/>
      <c r="O192" s="137"/>
      <c r="P192" s="137"/>
      <c r="Q192" s="137"/>
      <c r="R192" s="137"/>
      <c r="S192" s="137"/>
      <c r="T192" s="1"/>
      <c r="U192" s="1"/>
      <c r="V192" s="1"/>
      <c r="W192" s="1"/>
      <c r="X192" s="1"/>
      <c r="Y192" s="1"/>
      <c r="Z192" s="1"/>
      <c r="AA192" s="1"/>
      <c r="AB192" s="1"/>
    </row>
    <row r="193" ht="12.75" customHeight="1">
      <c r="A193" s="1"/>
      <c r="B193" s="136"/>
      <c r="C193" s="136"/>
      <c r="D193" s="136"/>
      <c r="E193" s="137"/>
      <c r="F193" s="137"/>
      <c r="G193" s="137"/>
      <c r="H193" s="137"/>
      <c r="I193" s="137"/>
      <c r="J193" s="137"/>
      <c r="K193" s="137"/>
      <c r="L193" s="137"/>
      <c r="M193" s="137"/>
      <c r="N193" s="137"/>
      <c r="O193" s="137"/>
      <c r="P193" s="137"/>
      <c r="Q193" s="137"/>
      <c r="R193" s="137"/>
      <c r="S193" s="137"/>
      <c r="T193" s="1"/>
      <c r="U193" s="1"/>
      <c r="V193" s="1"/>
      <c r="W193" s="1"/>
      <c r="X193" s="1"/>
      <c r="Y193" s="1"/>
      <c r="Z193" s="1"/>
      <c r="AA193" s="1"/>
      <c r="AB193" s="1"/>
    </row>
    <row r="194" ht="12.75" customHeight="1">
      <c r="A194" s="1"/>
      <c r="B194" s="136"/>
      <c r="C194" s="136"/>
      <c r="D194" s="136"/>
      <c r="E194" s="137"/>
      <c r="F194" s="137"/>
      <c r="G194" s="137"/>
      <c r="H194" s="137"/>
      <c r="I194" s="137"/>
      <c r="J194" s="137"/>
      <c r="K194" s="137"/>
      <c r="L194" s="137"/>
      <c r="M194" s="137"/>
      <c r="N194" s="137"/>
      <c r="O194" s="137"/>
      <c r="P194" s="137"/>
      <c r="Q194" s="137"/>
      <c r="R194" s="137"/>
      <c r="S194" s="137"/>
      <c r="T194" s="1"/>
      <c r="U194" s="1"/>
      <c r="V194" s="1"/>
      <c r="W194" s="1"/>
      <c r="X194" s="1"/>
      <c r="Y194" s="1"/>
      <c r="Z194" s="1"/>
      <c r="AA194" s="1"/>
      <c r="AB194" s="1"/>
    </row>
    <row r="195" ht="12.75" customHeight="1">
      <c r="A195" s="1"/>
      <c r="B195" s="136"/>
      <c r="C195" s="136"/>
      <c r="D195" s="136"/>
      <c r="E195" s="137"/>
      <c r="F195" s="137"/>
      <c r="G195" s="137"/>
      <c r="H195" s="137"/>
      <c r="I195" s="137"/>
      <c r="J195" s="137"/>
      <c r="K195" s="137"/>
      <c r="L195" s="137"/>
      <c r="M195" s="137"/>
      <c r="N195" s="137"/>
      <c r="O195" s="137"/>
      <c r="P195" s="137"/>
      <c r="Q195" s="137"/>
      <c r="R195" s="137"/>
      <c r="S195" s="137"/>
      <c r="T195" s="1"/>
      <c r="U195" s="1"/>
      <c r="V195" s="1"/>
      <c r="W195" s="1"/>
      <c r="X195" s="1"/>
      <c r="Y195" s="1"/>
      <c r="Z195" s="1"/>
      <c r="AA195" s="1"/>
      <c r="AB195" s="1"/>
    </row>
    <row r="196" ht="12.75" customHeight="1">
      <c r="A196" s="1"/>
      <c r="B196" s="136"/>
      <c r="C196" s="136"/>
      <c r="D196" s="136"/>
      <c r="E196" s="137"/>
      <c r="F196" s="137"/>
      <c r="G196" s="137"/>
      <c r="H196" s="137"/>
      <c r="I196" s="137"/>
      <c r="J196" s="137"/>
      <c r="K196" s="137"/>
      <c r="L196" s="137"/>
      <c r="M196" s="137"/>
      <c r="N196" s="137"/>
      <c r="O196" s="137"/>
      <c r="P196" s="137"/>
      <c r="Q196" s="137"/>
      <c r="R196" s="137"/>
      <c r="S196" s="137"/>
      <c r="T196" s="1"/>
      <c r="U196" s="1"/>
      <c r="V196" s="1"/>
      <c r="W196" s="1"/>
      <c r="X196" s="1"/>
      <c r="Y196" s="1"/>
      <c r="Z196" s="1"/>
      <c r="AA196" s="1"/>
      <c r="AB196" s="1"/>
    </row>
    <row r="197" ht="12.75" customHeight="1">
      <c r="A197" s="1"/>
      <c r="B197" s="136"/>
      <c r="C197" s="136"/>
      <c r="D197" s="136"/>
      <c r="E197" s="137"/>
      <c r="F197" s="137"/>
      <c r="G197" s="137"/>
      <c r="H197" s="137"/>
      <c r="I197" s="137"/>
      <c r="J197" s="137"/>
      <c r="K197" s="137"/>
      <c r="L197" s="137"/>
      <c r="M197" s="137"/>
      <c r="N197" s="137"/>
      <c r="O197" s="137"/>
      <c r="P197" s="137"/>
      <c r="Q197" s="137"/>
      <c r="R197" s="137"/>
      <c r="S197" s="137"/>
      <c r="T197" s="1"/>
      <c r="U197" s="1"/>
      <c r="V197" s="1"/>
      <c r="W197" s="1"/>
      <c r="X197" s="1"/>
      <c r="Y197" s="1"/>
      <c r="Z197" s="1"/>
      <c r="AA197" s="1"/>
      <c r="AB197" s="1"/>
    </row>
    <row r="198" ht="12.75" customHeight="1">
      <c r="A198" s="1"/>
      <c r="B198" s="136"/>
      <c r="C198" s="136"/>
      <c r="D198" s="136"/>
      <c r="E198" s="137"/>
      <c r="F198" s="137"/>
      <c r="G198" s="137"/>
      <c r="H198" s="137"/>
      <c r="I198" s="137"/>
      <c r="J198" s="137"/>
      <c r="K198" s="137"/>
      <c r="L198" s="137"/>
      <c r="M198" s="137"/>
      <c r="N198" s="137"/>
      <c r="O198" s="137"/>
      <c r="P198" s="137"/>
      <c r="Q198" s="137"/>
      <c r="R198" s="137"/>
      <c r="S198" s="137"/>
      <c r="T198" s="1"/>
      <c r="U198" s="1"/>
      <c r="V198" s="1"/>
      <c r="W198" s="1"/>
      <c r="X198" s="1"/>
      <c r="Y198" s="1"/>
      <c r="Z198" s="1"/>
      <c r="AA198" s="1"/>
      <c r="AB198" s="1"/>
    </row>
    <row r="199" ht="12.75" customHeight="1">
      <c r="A199" s="1"/>
      <c r="B199" s="136"/>
      <c r="C199" s="136"/>
      <c r="D199" s="136"/>
      <c r="E199" s="137"/>
      <c r="F199" s="137"/>
      <c r="G199" s="137"/>
      <c r="H199" s="137"/>
      <c r="I199" s="137"/>
      <c r="J199" s="137"/>
      <c r="K199" s="137"/>
      <c r="L199" s="137"/>
      <c r="M199" s="137"/>
      <c r="N199" s="137"/>
      <c r="O199" s="137"/>
      <c r="P199" s="137"/>
      <c r="Q199" s="137"/>
      <c r="R199" s="137"/>
      <c r="S199" s="137"/>
      <c r="T199" s="1"/>
      <c r="U199" s="1"/>
      <c r="V199" s="1"/>
      <c r="W199" s="1"/>
      <c r="X199" s="1"/>
      <c r="Y199" s="1"/>
      <c r="Z199" s="1"/>
      <c r="AA199" s="1"/>
      <c r="AB199" s="1"/>
    </row>
    <row r="200" ht="12.75" customHeight="1">
      <c r="A200" s="1"/>
      <c r="B200" s="136"/>
      <c r="C200" s="136"/>
      <c r="D200" s="136"/>
      <c r="E200" s="137"/>
      <c r="F200" s="137"/>
      <c r="G200" s="137"/>
      <c r="H200" s="137"/>
      <c r="I200" s="137"/>
      <c r="J200" s="137"/>
      <c r="K200" s="137"/>
      <c r="L200" s="137"/>
      <c r="M200" s="137"/>
      <c r="N200" s="137"/>
      <c r="O200" s="137"/>
      <c r="P200" s="137"/>
      <c r="Q200" s="137"/>
      <c r="R200" s="137"/>
      <c r="S200" s="137"/>
      <c r="T200" s="1"/>
      <c r="U200" s="1"/>
      <c r="V200" s="1"/>
      <c r="W200" s="1"/>
      <c r="X200" s="1"/>
      <c r="Y200" s="1"/>
      <c r="Z200" s="1"/>
      <c r="AA200" s="1"/>
      <c r="AB200" s="1"/>
    </row>
    <row r="201" ht="12.75" customHeight="1">
      <c r="A201" s="1"/>
      <c r="B201" s="136"/>
      <c r="C201" s="136"/>
      <c r="D201" s="136"/>
      <c r="E201" s="137"/>
      <c r="F201" s="137"/>
      <c r="G201" s="137"/>
      <c r="H201" s="137"/>
      <c r="I201" s="137"/>
      <c r="J201" s="137"/>
      <c r="K201" s="137"/>
      <c r="L201" s="137"/>
      <c r="M201" s="137"/>
      <c r="N201" s="137"/>
      <c r="O201" s="137"/>
      <c r="P201" s="137"/>
      <c r="Q201" s="137"/>
      <c r="R201" s="137"/>
      <c r="S201" s="137"/>
      <c r="T201" s="1"/>
      <c r="U201" s="1"/>
      <c r="V201" s="1"/>
      <c r="W201" s="1"/>
      <c r="X201" s="1"/>
      <c r="Y201" s="1"/>
      <c r="Z201" s="1"/>
      <c r="AA201" s="1"/>
      <c r="AB201" s="1"/>
    </row>
    <row r="202" ht="12.75" customHeight="1">
      <c r="A202" s="1"/>
      <c r="B202" s="136"/>
      <c r="C202" s="136"/>
      <c r="D202" s="136"/>
      <c r="E202" s="137"/>
      <c r="F202" s="137"/>
      <c r="G202" s="137"/>
      <c r="H202" s="137"/>
      <c r="I202" s="137"/>
      <c r="J202" s="137"/>
      <c r="K202" s="137"/>
      <c r="L202" s="137"/>
      <c r="M202" s="137"/>
      <c r="N202" s="137"/>
      <c r="O202" s="137"/>
      <c r="P202" s="137"/>
      <c r="Q202" s="137"/>
      <c r="R202" s="137"/>
      <c r="S202" s="137"/>
      <c r="T202" s="1"/>
      <c r="U202" s="1"/>
      <c r="V202" s="1"/>
      <c r="W202" s="1"/>
      <c r="X202" s="1"/>
      <c r="Y202" s="1"/>
      <c r="Z202" s="1"/>
      <c r="AA202" s="1"/>
      <c r="AB202" s="1"/>
    </row>
    <row r="203" ht="12.75" customHeight="1">
      <c r="A203" s="1"/>
      <c r="B203" s="136"/>
      <c r="C203" s="136"/>
      <c r="D203" s="136"/>
      <c r="E203" s="137"/>
      <c r="F203" s="137"/>
      <c r="G203" s="137"/>
      <c r="H203" s="137"/>
      <c r="I203" s="137"/>
      <c r="J203" s="137"/>
      <c r="K203" s="137"/>
      <c r="L203" s="137"/>
      <c r="M203" s="137"/>
      <c r="N203" s="137"/>
      <c r="O203" s="137"/>
      <c r="P203" s="137"/>
      <c r="Q203" s="137"/>
      <c r="R203" s="137"/>
      <c r="S203" s="137"/>
      <c r="T203" s="1"/>
      <c r="U203" s="1"/>
      <c r="V203" s="1"/>
      <c r="W203" s="1"/>
      <c r="X203" s="1"/>
      <c r="Y203" s="1"/>
      <c r="Z203" s="1"/>
      <c r="AA203" s="1"/>
      <c r="AB203" s="1"/>
    </row>
    <row r="204" ht="12.75" customHeight="1">
      <c r="A204" s="1"/>
      <c r="B204" s="136"/>
      <c r="C204" s="136"/>
      <c r="D204" s="136"/>
      <c r="E204" s="137"/>
      <c r="F204" s="137"/>
      <c r="G204" s="137"/>
      <c r="H204" s="137"/>
      <c r="I204" s="137"/>
      <c r="J204" s="137"/>
      <c r="K204" s="137"/>
      <c r="L204" s="137"/>
      <c r="M204" s="137"/>
      <c r="N204" s="137"/>
      <c r="O204" s="137"/>
      <c r="P204" s="137"/>
      <c r="Q204" s="137"/>
      <c r="R204" s="137"/>
      <c r="S204" s="137"/>
      <c r="T204" s="1"/>
      <c r="U204" s="1"/>
      <c r="V204" s="1"/>
      <c r="W204" s="1"/>
      <c r="X204" s="1"/>
      <c r="Y204" s="1"/>
      <c r="Z204" s="1"/>
      <c r="AA204" s="1"/>
      <c r="AB204" s="1"/>
    </row>
    <row r="205" ht="12.75" customHeight="1">
      <c r="A205" s="1"/>
      <c r="B205" s="136"/>
      <c r="C205" s="136"/>
      <c r="D205" s="136"/>
      <c r="E205" s="137"/>
      <c r="F205" s="137"/>
      <c r="G205" s="137"/>
      <c r="H205" s="137"/>
      <c r="I205" s="137"/>
      <c r="J205" s="137"/>
      <c r="K205" s="137"/>
      <c r="L205" s="137"/>
      <c r="M205" s="137"/>
      <c r="N205" s="137"/>
      <c r="O205" s="137"/>
      <c r="P205" s="137"/>
      <c r="Q205" s="137"/>
      <c r="R205" s="137"/>
      <c r="S205" s="137"/>
      <c r="T205" s="1"/>
      <c r="U205" s="1"/>
      <c r="V205" s="1"/>
      <c r="W205" s="1"/>
      <c r="X205" s="1"/>
      <c r="Y205" s="1"/>
      <c r="Z205" s="1"/>
      <c r="AA205" s="1"/>
      <c r="AB205" s="1"/>
    </row>
    <row r="206" ht="12.75" customHeight="1">
      <c r="A206" s="1"/>
      <c r="B206" s="136"/>
      <c r="C206" s="136"/>
      <c r="D206" s="136"/>
      <c r="E206" s="137"/>
      <c r="F206" s="137"/>
      <c r="G206" s="137"/>
      <c r="H206" s="137"/>
      <c r="I206" s="137"/>
      <c r="J206" s="137"/>
      <c r="K206" s="137"/>
      <c r="L206" s="137"/>
      <c r="M206" s="137"/>
      <c r="N206" s="137"/>
      <c r="O206" s="137"/>
      <c r="P206" s="137"/>
      <c r="Q206" s="137"/>
      <c r="R206" s="137"/>
      <c r="S206" s="137"/>
      <c r="T206" s="1"/>
      <c r="U206" s="1"/>
      <c r="V206" s="1"/>
      <c r="W206" s="1"/>
      <c r="X206" s="1"/>
      <c r="Y206" s="1"/>
      <c r="Z206" s="1"/>
      <c r="AA206" s="1"/>
      <c r="AB206" s="1"/>
    </row>
    <row r="207" ht="12.75" customHeight="1">
      <c r="A207" s="1"/>
      <c r="B207" s="136"/>
      <c r="C207" s="136"/>
      <c r="D207" s="136"/>
      <c r="E207" s="137"/>
      <c r="F207" s="137"/>
      <c r="G207" s="137"/>
      <c r="H207" s="137"/>
      <c r="I207" s="137"/>
      <c r="J207" s="137"/>
      <c r="K207" s="137"/>
      <c r="L207" s="137"/>
      <c r="M207" s="137"/>
      <c r="N207" s="137"/>
      <c r="O207" s="137"/>
      <c r="P207" s="137"/>
      <c r="Q207" s="137"/>
      <c r="R207" s="137"/>
      <c r="S207" s="137"/>
      <c r="T207" s="1"/>
      <c r="U207" s="1"/>
      <c r="V207" s="1"/>
      <c r="W207" s="1"/>
      <c r="X207" s="1"/>
      <c r="Y207" s="1"/>
      <c r="Z207" s="1"/>
      <c r="AA207" s="1"/>
      <c r="AB207" s="1"/>
    </row>
    <row r="208" ht="12.75" customHeight="1">
      <c r="A208" s="1"/>
      <c r="B208" s="136"/>
      <c r="C208" s="136"/>
      <c r="D208" s="136"/>
      <c r="E208" s="137"/>
      <c r="F208" s="137"/>
      <c r="G208" s="137"/>
      <c r="H208" s="137"/>
      <c r="I208" s="137"/>
      <c r="J208" s="137"/>
      <c r="K208" s="137"/>
      <c r="L208" s="137"/>
      <c r="M208" s="137"/>
      <c r="N208" s="137"/>
      <c r="O208" s="137"/>
      <c r="P208" s="137"/>
      <c r="Q208" s="137"/>
      <c r="R208" s="137"/>
      <c r="S208" s="137"/>
      <c r="T208" s="1"/>
      <c r="U208" s="1"/>
      <c r="V208" s="1"/>
      <c r="W208" s="1"/>
      <c r="X208" s="1"/>
      <c r="Y208" s="1"/>
      <c r="Z208" s="1"/>
      <c r="AA208" s="1"/>
      <c r="AB208" s="1"/>
    </row>
    <row r="209" ht="12.75" customHeight="1">
      <c r="A209" s="1"/>
      <c r="B209" s="136"/>
      <c r="C209" s="136"/>
      <c r="D209" s="136"/>
      <c r="E209" s="137"/>
      <c r="F209" s="137"/>
      <c r="G209" s="137"/>
      <c r="H209" s="137"/>
      <c r="I209" s="137"/>
      <c r="J209" s="137"/>
      <c r="K209" s="137"/>
      <c r="L209" s="137"/>
      <c r="M209" s="137"/>
      <c r="N209" s="137"/>
      <c r="O209" s="137"/>
      <c r="P209" s="137"/>
      <c r="Q209" s="137"/>
      <c r="R209" s="137"/>
      <c r="S209" s="137"/>
      <c r="T209" s="1"/>
      <c r="U209" s="1"/>
      <c r="V209" s="1"/>
      <c r="W209" s="1"/>
      <c r="X209" s="1"/>
      <c r="Y209" s="1"/>
      <c r="Z209" s="1"/>
      <c r="AA209" s="1"/>
      <c r="AB209" s="1"/>
    </row>
    <row r="210" ht="12.75" customHeight="1">
      <c r="A210" s="1"/>
      <c r="B210" s="136"/>
      <c r="C210" s="136"/>
      <c r="D210" s="136"/>
      <c r="E210" s="137"/>
      <c r="F210" s="137"/>
      <c r="G210" s="137"/>
      <c r="H210" s="137"/>
      <c r="I210" s="137"/>
      <c r="J210" s="137"/>
      <c r="K210" s="137"/>
      <c r="L210" s="137"/>
      <c r="M210" s="137"/>
      <c r="N210" s="137"/>
      <c r="O210" s="137"/>
      <c r="P210" s="137"/>
      <c r="Q210" s="137"/>
      <c r="R210" s="137"/>
      <c r="S210" s="137"/>
      <c r="T210" s="1"/>
      <c r="U210" s="1"/>
      <c r="V210" s="1"/>
      <c r="W210" s="1"/>
      <c r="X210" s="1"/>
      <c r="Y210" s="1"/>
      <c r="Z210" s="1"/>
      <c r="AA210" s="1"/>
      <c r="AB210" s="1"/>
    </row>
    <row r="211" ht="12.75" customHeight="1">
      <c r="A211" s="1"/>
      <c r="B211" s="136"/>
      <c r="C211" s="136"/>
      <c r="D211" s="136"/>
      <c r="E211" s="137"/>
      <c r="F211" s="137"/>
      <c r="G211" s="137"/>
      <c r="H211" s="137"/>
      <c r="I211" s="137"/>
      <c r="J211" s="137"/>
      <c r="K211" s="137"/>
      <c r="L211" s="137"/>
      <c r="M211" s="137"/>
      <c r="N211" s="137"/>
      <c r="O211" s="137"/>
      <c r="P211" s="137"/>
      <c r="Q211" s="137"/>
      <c r="R211" s="137"/>
      <c r="S211" s="137"/>
      <c r="T211" s="1"/>
      <c r="U211" s="1"/>
      <c r="V211" s="1"/>
      <c r="W211" s="1"/>
      <c r="X211" s="1"/>
      <c r="Y211" s="1"/>
      <c r="Z211" s="1"/>
      <c r="AA211" s="1"/>
      <c r="AB211" s="1"/>
    </row>
    <row r="212" ht="12.75" customHeight="1">
      <c r="A212" s="1"/>
      <c r="B212" s="136"/>
      <c r="C212" s="136"/>
      <c r="D212" s="136"/>
      <c r="E212" s="137"/>
      <c r="F212" s="137"/>
      <c r="G212" s="137"/>
      <c r="H212" s="137"/>
      <c r="I212" s="137"/>
      <c r="J212" s="137"/>
      <c r="K212" s="137"/>
      <c r="L212" s="137"/>
      <c r="M212" s="137"/>
      <c r="N212" s="137"/>
      <c r="O212" s="137"/>
      <c r="P212" s="137"/>
      <c r="Q212" s="137"/>
      <c r="R212" s="137"/>
      <c r="S212" s="137"/>
      <c r="T212" s="1"/>
      <c r="U212" s="1"/>
      <c r="V212" s="1"/>
      <c r="W212" s="1"/>
      <c r="X212" s="1"/>
      <c r="Y212" s="1"/>
      <c r="Z212" s="1"/>
      <c r="AA212" s="1"/>
      <c r="AB212" s="1"/>
    </row>
    <row r="213" ht="12.75" customHeight="1">
      <c r="A213" s="1"/>
      <c r="B213" s="136"/>
      <c r="C213" s="136"/>
      <c r="D213" s="136"/>
      <c r="E213" s="137"/>
      <c r="F213" s="137"/>
      <c r="G213" s="137"/>
      <c r="H213" s="137"/>
      <c r="I213" s="137"/>
      <c r="J213" s="137"/>
      <c r="K213" s="137"/>
      <c r="L213" s="137"/>
      <c r="M213" s="137"/>
      <c r="N213" s="137"/>
      <c r="O213" s="137"/>
      <c r="P213" s="137"/>
      <c r="Q213" s="137"/>
      <c r="R213" s="137"/>
      <c r="S213" s="137"/>
      <c r="T213" s="1"/>
      <c r="U213" s="1"/>
      <c r="V213" s="1"/>
      <c r="W213" s="1"/>
      <c r="X213" s="1"/>
      <c r="Y213" s="1"/>
      <c r="Z213" s="1"/>
      <c r="AA213" s="1"/>
      <c r="AB213" s="1"/>
    </row>
    <row r="214" ht="12.75" customHeight="1">
      <c r="A214" s="1"/>
      <c r="B214" s="136"/>
      <c r="C214" s="136"/>
      <c r="D214" s="136"/>
      <c r="E214" s="137"/>
      <c r="F214" s="137"/>
      <c r="G214" s="137"/>
      <c r="H214" s="137"/>
      <c r="I214" s="137"/>
      <c r="J214" s="137"/>
      <c r="K214" s="137"/>
      <c r="L214" s="137"/>
      <c r="M214" s="137"/>
      <c r="N214" s="137"/>
      <c r="O214" s="137"/>
      <c r="P214" s="137"/>
      <c r="Q214" s="137"/>
      <c r="R214" s="137"/>
      <c r="S214" s="137"/>
      <c r="T214" s="1"/>
      <c r="U214" s="1"/>
      <c r="V214" s="1"/>
      <c r="W214" s="1"/>
      <c r="X214" s="1"/>
      <c r="Y214" s="1"/>
      <c r="Z214" s="1"/>
      <c r="AA214" s="1"/>
      <c r="AB214" s="1"/>
    </row>
    <row r="215" ht="12.75" customHeight="1">
      <c r="A215" s="1"/>
      <c r="B215" s="136"/>
      <c r="C215" s="136"/>
      <c r="D215" s="136"/>
      <c r="E215" s="137"/>
      <c r="F215" s="137"/>
      <c r="G215" s="137"/>
      <c r="H215" s="137"/>
      <c r="I215" s="137"/>
      <c r="J215" s="137"/>
      <c r="K215" s="137"/>
      <c r="L215" s="137"/>
      <c r="M215" s="137"/>
      <c r="N215" s="137"/>
      <c r="O215" s="137"/>
      <c r="P215" s="137"/>
      <c r="Q215" s="137"/>
      <c r="R215" s="137"/>
      <c r="S215" s="137"/>
      <c r="T215" s="1"/>
      <c r="U215" s="1"/>
      <c r="V215" s="1"/>
      <c r="W215" s="1"/>
      <c r="X215" s="1"/>
      <c r="Y215" s="1"/>
      <c r="Z215" s="1"/>
      <c r="AA215" s="1"/>
      <c r="AB215" s="1"/>
    </row>
    <row r="216" ht="12.75" customHeight="1">
      <c r="A216" s="1"/>
      <c r="B216" s="136"/>
      <c r="C216" s="136"/>
      <c r="D216" s="136"/>
      <c r="E216" s="137"/>
      <c r="F216" s="137"/>
      <c r="G216" s="137"/>
      <c r="H216" s="137"/>
      <c r="I216" s="137"/>
      <c r="J216" s="137"/>
      <c r="K216" s="137"/>
      <c r="L216" s="137"/>
      <c r="M216" s="137"/>
      <c r="N216" s="137"/>
      <c r="O216" s="137"/>
      <c r="P216" s="137"/>
      <c r="Q216" s="137"/>
      <c r="R216" s="137"/>
      <c r="S216" s="137"/>
      <c r="T216" s="1"/>
      <c r="U216" s="1"/>
      <c r="V216" s="1"/>
      <c r="W216" s="1"/>
      <c r="X216" s="1"/>
      <c r="Y216" s="1"/>
      <c r="Z216" s="1"/>
      <c r="AA216" s="1"/>
      <c r="AB216" s="1"/>
    </row>
    <row r="217" ht="12.75" customHeight="1">
      <c r="A217" s="1"/>
      <c r="B217" s="136"/>
      <c r="C217" s="136"/>
      <c r="D217" s="136"/>
      <c r="E217" s="137"/>
      <c r="F217" s="137"/>
      <c r="G217" s="137"/>
      <c r="H217" s="137"/>
      <c r="I217" s="137"/>
      <c r="J217" s="137"/>
      <c r="K217" s="137"/>
      <c r="L217" s="137"/>
      <c r="M217" s="137"/>
      <c r="N217" s="137"/>
      <c r="O217" s="137"/>
      <c r="P217" s="137"/>
      <c r="Q217" s="137"/>
      <c r="R217" s="137"/>
      <c r="S217" s="137"/>
      <c r="T217" s="1"/>
      <c r="U217" s="1"/>
      <c r="V217" s="1"/>
      <c r="W217" s="1"/>
      <c r="X217" s="1"/>
      <c r="Y217" s="1"/>
      <c r="Z217" s="1"/>
      <c r="AA217" s="1"/>
      <c r="AB217" s="1"/>
    </row>
    <row r="218" ht="12.75" customHeight="1">
      <c r="A218" s="1"/>
      <c r="B218" s="136"/>
      <c r="C218" s="136"/>
      <c r="D218" s="136"/>
      <c r="E218" s="137"/>
      <c r="F218" s="137"/>
      <c r="G218" s="137"/>
      <c r="H218" s="137"/>
      <c r="I218" s="137"/>
      <c r="J218" s="137"/>
      <c r="K218" s="137"/>
      <c r="L218" s="137"/>
      <c r="M218" s="137"/>
      <c r="N218" s="137"/>
      <c r="O218" s="137"/>
      <c r="P218" s="137"/>
      <c r="Q218" s="137"/>
      <c r="R218" s="137"/>
      <c r="S218" s="137"/>
      <c r="T218" s="1"/>
      <c r="U218" s="1"/>
      <c r="V218" s="1"/>
      <c r="W218" s="1"/>
      <c r="X218" s="1"/>
      <c r="Y218" s="1"/>
      <c r="Z218" s="1"/>
      <c r="AA218" s="1"/>
      <c r="AB218" s="1"/>
    </row>
    <row r="219" ht="12.75" customHeight="1">
      <c r="A219" s="1"/>
      <c r="B219" s="136"/>
      <c r="C219" s="136"/>
      <c r="D219" s="136"/>
      <c r="E219" s="137"/>
      <c r="F219" s="137"/>
      <c r="G219" s="137"/>
      <c r="H219" s="137"/>
      <c r="I219" s="137"/>
      <c r="J219" s="137"/>
      <c r="K219" s="137"/>
      <c r="L219" s="137"/>
      <c r="M219" s="137"/>
      <c r="N219" s="137"/>
      <c r="O219" s="137"/>
      <c r="P219" s="137"/>
      <c r="Q219" s="137"/>
      <c r="R219" s="137"/>
      <c r="S219" s="137"/>
      <c r="T219" s="1"/>
      <c r="U219" s="1"/>
      <c r="V219" s="1"/>
      <c r="W219" s="1"/>
      <c r="X219" s="1"/>
      <c r="Y219" s="1"/>
      <c r="Z219" s="1"/>
      <c r="AA219" s="1"/>
      <c r="AB219" s="1"/>
    </row>
    <row r="220" ht="12.75" customHeight="1">
      <c r="A220" s="1"/>
      <c r="B220" s="136"/>
      <c r="C220" s="136"/>
      <c r="D220" s="136"/>
      <c r="E220" s="137"/>
      <c r="F220" s="137"/>
      <c r="G220" s="137"/>
      <c r="H220" s="137"/>
      <c r="I220" s="137"/>
      <c r="J220" s="137"/>
      <c r="K220" s="137"/>
      <c r="L220" s="137"/>
      <c r="M220" s="137"/>
      <c r="N220" s="137"/>
      <c r="O220" s="137"/>
      <c r="P220" s="137"/>
      <c r="Q220" s="137"/>
      <c r="R220" s="137"/>
      <c r="S220" s="137"/>
      <c r="T220" s="1"/>
      <c r="U220" s="1"/>
      <c r="V220" s="1"/>
      <c r="W220" s="1"/>
      <c r="X220" s="1"/>
      <c r="Y220" s="1"/>
      <c r="Z220" s="1"/>
      <c r="AA220" s="1"/>
      <c r="AB220" s="1"/>
    </row>
    <row r="221" ht="12.75" customHeight="1">
      <c r="A221" s="1"/>
      <c r="B221" s="136"/>
      <c r="C221" s="136"/>
      <c r="D221" s="136"/>
      <c r="E221" s="137"/>
      <c r="F221" s="137"/>
      <c r="G221" s="137"/>
      <c r="H221" s="137"/>
      <c r="I221" s="137"/>
      <c r="J221" s="137"/>
      <c r="K221" s="137"/>
      <c r="L221" s="137"/>
      <c r="M221" s="137"/>
      <c r="N221" s="137"/>
      <c r="O221" s="137"/>
      <c r="P221" s="137"/>
      <c r="Q221" s="137"/>
      <c r="R221" s="137"/>
      <c r="S221" s="137"/>
      <c r="T221" s="1"/>
      <c r="U221" s="1"/>
      <c r="V221" s="1"/>
      <c r="W221" s="1"/>
      <c r="X221" s="1"/>
      <c r="Y221" s="1"/>
      <c r="Z221" s="1"/>
      <c r="AA221" s="1"/>
      <c r="AB221" s="1"/>
    </row>
    <row r="222" ht="12.75" customHeight="1">
      <c r="A222" s="1"/>
      <c r="B222" s="136"/>
      <c r="C222" s="136"/>
      <c r="D222" s="136"/>
      <c r="E222" s="137"/>
      <c r="F222" s="137"/>
      <c r="G222" s="137"/>
      <c r="H222" s="137"/>
      <c r="I222" s="137"/>
      <c r="J222" s="137"/>
      <c r="K222" s="137"/>
      <c r="L222" s="137"/>
      <c r="M222" s="137"/>
      <c r="N222" s="137"/>
      <c r="O222" s="137"/>
      <c r="P222" s="137"/>
      <c r="Q222" s="137"/>
      <c r="R222" s="137"/>
      <c r="S222" s="137"/>
      <c r="T222" s="1"/>
      <c r="U222" s="1"/>
      <c r="V222" s="1"/>
      <c r="W222" s="1"/>
      <c r="X222" s="1"/>
      <c r="Y222" s="1"/>
      <c r="Z222" s="1"/>
      <c r="AA222" s="1"/>
      <c r="AB222" s="1"/>
    </row>
    <row r="223" ht="12.75" customHeight="1">
      <c r="A223" s="1"/>
      <c r="B223" s="136"/>
      <c r="C223" s="136"/>
      <c r="D223" s="136"/>
      <c r="E223" s="137"/>
      <c r="F223" s="137"/>
      <c r="G223" s="137"/>
      <c r="H223" s="137"/>
      <c r="I223" s="137"/>
      <c r="J223" s="137"/>
      <c r="K223" s="137"/>
      <c r="L223" s="137"/>
      <c r="M223" s="137"/>
      <c r="N223" s="137"/>
      <c r="O223" s="137"/>
      <c r="P223" s="137"/>
      <c r="Q223" s="137"/>
      <c r="R223" s="137"/>
      <c r="S223" s="137"/>
      <c r="T223" s="1"/>
      <c r="U223" s="1"/>
      <c r="V223" s="1"/>
      <c r="W223" s="1"/>
      <c r="X223" s="1"/>
      <c r="Y223" s="1"/>
      <c r="Z223" s="1"/>
      <c r="AA223" s="1"/>
      <c r="AB223" s="1"/>
    </row>
    <row r="224" ht="12.75" customHeight="1">
      <c r="A224" s="1"/>
      <c r="B224" s="136"/>
      <c r="C224" s="136"/>
      <c r="D224" s="136"/>
      <c r="E224" s="137"/>
      <c r="F224" s="137"/>
      <c r="G224" s="137"/>
      <c r="H224" s="137"/>
      <c r="I224" s="137"/>
      <c r="J224" s="137"/>
      <c r="K224" s="137"/>
      <c r="L224" s="137"/>
      <c r="M224" s="137"/>
      <c r="N224" s="137"/>
      <c r="O224" s="137"/>
      <c r="P224" s="137"/>
      <c r="Q224" s="137"/>
      <c r="R224" s="137"/>
      <c r="S224" s="137"/>
      <c r="T224" s="1"/>
      <c r="U224" s="1"/>
      <c r="V224" s="1"/>
      <c r="W224" s="1"/>
      <c r="X224" s="1"/>
      <c r="Y224" s="1"/>
      <c r="Z224" s="1"/>
      <c r="AA224" s="1"/>
      <c r="AB224" s="1"/>
    </row>
    <row r="225" ht="12.75" customHeight="1">
      <c r="A225" s="1"/>
      <c r="B225" s="136"/>
      <c r="C225" s="136"/>
      <c r="D225" s="136"/>
      <c r="E225" s="137"/>
      <c r="F225" s="137"/>
      <c r="G225" s="137"/>
      <c r="H225" s="137"/>
      <c r="I225" s="137"/>
      <c r="J225" s="137"/>
      <c r="K225" s="137"/>
      <c r="L225" s="137"/>
      <c r="M225" s="137"/>
      <c r="N225" s="137"/>
      <c r="O225" s="137"/>
      <c r="P225" s="137"/>
      <c r="Q225" s="137"/>
      <c r="R225" s="137"/>
      <c r="S225" s="137"/>
      <c r="T225" s="1"/>
      <c r="U225" s="1"/>
      <c r="V225" s="1"/>
      <c r="W225" s="1"/>
      <c r="X225" s="1"/>
      <c r="Y225" s="1"/>
      <c r="Z225" s="1"/>
      <c r="AA225" s="1"/>
      <c r="AB225" s="1"/>
    </row>
    <row r="226" ht="12.75" customHeight="1">
      <c r="A226" s="1"/>
      <c r="B226" s="136"/>
      <c r="C226" s="136"/>
      <c r="D226" s="136"/>
      <c r="E226" s="137"/>
      <c r="F226" s="137"/>
      <c r="G226" s="137"/>
      <c r="H226" s="137"/>
      <c r="I226" s="137"/>
      <c r="J226" s="137"/>
      <c r="K226" s="137"/>
      <c r="L226" s="137"/>
      <c r="M226" s="137"/>
      <c r="N226" s="137"/>
      <c r="O226" s="137"/>
      <c r="P226" s="137"/>
      <c r="Q226" s="137"/>
      <c r="R226" s="137"/>
      <c r="S226" s="137"/>
      <c r="T226" s="1"/>
      <c r="U226" s="1"/>
      <c r="V226" s="1"/>
      <c r="W226" s="1"/>
      <c r="X226" s="1"/>
      <c r="Y226" s="1"/>
      <c r="Z226" s="1"/>
      <c r="AA226" s="1"/>
      <c r="AB226" s="1"/>
    </row>
    <row r="227" ht="12.75" customHeight="1">
      <c r="A227" s="1"/>
      <c r="B227" s="136"/>
      <c r="C227" s="136"/>
      <c r="D227" s="136"/>
      <c r="E227" s="137"/>
      <c r="F227" s="137"/>
      <c r="G227" s="137"/>
      <c r="H227" s="137"/>
      <c r="I227" s="137"/>
      <c r="J227" s="137"/>
      <c r="K227" s="137"/>
      <c r="L227" s="137"/>
      <c r="M227" s="137"/>
      <c r="N227" s="137"/>
      <c r="O227" s="137"/>
      <c r="P227" s="137"/>
      <c r="Q227" s="137"/>
      <c r="R227" s="137"/>
      <c r="S227" s="137"/>
      <c r="T227" s="1"/>
      <c r="U227" s="1"/>
      <c r="V227" s="1"/>
      <c r="W227" s="1"/>
      <c r="X227" s="1"/>
      <c r="Y227" s="1"/>
      <c r="Z227" s="1"/>
      <c r="AA227" s="1"/>
      <c r="AB227" s="1"/>
    </row>
    <row r="228" ht="12.75" customHeight="1">
      <c r="A228" s="1"/>
      <c r="B228" s="136"/>
      <c r="C228" s="136"/>
      <c r="D228" s="136"/>
      <c r="E228" s="137"/>
      <c r="F228" s="137"/>
      <c r="G228" s="137"/>
      <c r="H228" s="137"/>
      <c r="I228" s="137"/>
      <c r="J228" s="137"/>
      <c r="K228" s="137"/>
      <c r="L228" s="137"/>
      <c r="M228" s="137"/>
      <c r="N228" s="137"/>
      <c r="O228" s="137"/>
      <c r="P228" s="137"/>
      <c r="Q228" s="137"/>
      <c r="R228" s="137"/>
      <c r="S228" s="137"/>
      <c r="T228" s="1"/>
      <c r="U228" s="1"/>
      <c r="V228" s="1"/>
      <c r="W228" s="1"/>
      <c r="X228" s="1"/>
      <c r="Y228" s="1"/>
      <c r="Z228" s="1"/>
      <c r="AA228" s="1"/>
      <c r="AB228" s="1"/>
    </row>
    <row r="229" ht="12.75" customHeight="1">
      <c r="A229" s="1"/>
      <c r="B229" s="136"/>
      <c r="C229" s="136"/>
      <c r="D229" s="136"/>
      <c r="E229" s="137"/>
      <c r="F229" s="137"/>
      <c r="G229" s="137"/>
      <c r="H229" s="137"/>
      <c r="I229" s="137"/>
      <c r="J229" s="137"/>
      <c r="K229" s="137"/>
      <c r="L229" s="137"/>
      <c r="M229" s="137"/>
      <c r="N229" s="137"/>
      <c r="O229" s="137"/>
      <c r="P229" s="137"/>
      <c r="Q229" s="137"/>
      <c r="R229" s="137"/>
      <c r="S229" s="137"/>
      <c r="T229" s="1"/>
      <c r="U229" s="1"/>
      <c r="V229" s="1"/>
      <c r="W229" s="1"/>
      <c r="X229" s="1"/>
      <c r="Y229" s="1"/>
      <c r="Z229" s="1"/>
      <c r="AA229" s="1"/>
      <c r="AB229" s="1"/>
    </row>
    <row r="230" ht="12.75" customHeight="1">
      <c r="A230" s="1"/>
      <c r="B230" s="136"/>
      <c r="C230" s="136"/>
      <c r="D230" s="136"/>
      <c r="E230" s="137"/>
      <c r="F230" s="137"/>
      <c r="G230" s="137"/>
      <c r="H230" s="137"/>
      <c r="I230" s="137"/>
      <c r="J230" s="137"/>
      <c r="K230" s="137"/>
      <c r="L230" s="137"/>
      <c r="M230" s="137"/>
      <c r="N230" s="137"/>
      <c r="O230" s="137"/>
      <c r="P230" s="137"/>
      <c r="Q230" s="137"/>
      <c r="R230" s="137"/>
      <c r="S230" s="137"/>
      <c r="T230" s="1"/>
      <c r="U230" s="1"/>
      <c r="V230" s="1"/>
      <c r="W230" s="1"/>
      <c r="X230" s="1"/>
      <c r="Y230" s="1"/>
      <c r="Z230" s="1"/>
      <c r="AA230" s="1"/>
      <c r="AB230" s="1"/>
    </row>
    <row r="231" ht="12.75" customHeight="1">
      <c r="A231" s="1"/>
      <c r="B231" s="136"/>
      <c r="C231" s="136"/>
      <c r="D231" s="136"/>
      <c r="E231" s="137"/>
      <c r="F231" s="137"/>
      <c r="G231" s="137"/>
      <c r="H231" s="137"/>
      <c r="I231" s="137"/>
      <c r="J231" s="137"/>
      <c r="K231" s="137"/>
      <c r="L231" s="137"/>
      <c r="M231" s="137"/>
      <c r="N231" s="137"/>
      <c r="O231" s="137"/>
      <c r="P231" s="137"/>
      <c r="Q231" s="137"/>
      <c r="R231" s="137"/>
      <c r="S231" s="137"/>
      <c r="T231" s="1"/>
      <c r="U231" s="1"/>
      <c r="V231" s="1"/>
      <c r="W231" s="1"/>
      <c r="X231" s="1"/>
      <c r="Y231" s="1"/>
      <c r="Z231" s="1"/>
      <c r="AA231" s="1"/>
      <c r="AB231" s="1"/>
    </row>
    <row r="232" ht="12.75" customHeight="1">
      <c r="A232" s="1"/>
      <c r="B232" s="136"/>
      <c r="C232" s="136"/>
      <c r="D232" s="136"/>
      <c r="E232" s="137"/>
      <c r="F232" s="137"/>
      <c r="G232" s="137"/>
      <c r="H232" s="137"/>
      <c r="I232" s="137"/>
      <c r="J232" s="137"/>
      <c r="K232" s="137"/>
      <c r="L232" s="137"/>
      <c r="M232" s="137"/>
      <c r="N232" s="137"/>
      <c r="O232" s="137"/>
      <c r="P232" s="137"/>
      <c r="Q232" s="137"/>
      <c r="R232" s="137"/>
      <c r="S232" s="137"/>
      <c r="T232" s="1"/>
      <c r="U232" s="1"/>
      <c r="V232" s="1"/>
      <c r="W232" s="1"/>
      <c r="X232" s="1"/>
      <c r="Y232" s="1"/>
      <c r="Z232" s="1"/>
      <c r="AA232" s="1"/>
      <c r="AB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I9:J9"/>
    <mergeCell ref="K9:L9"/>
    <mergeCell ref="A1:O1"/>
    <mergeCell ref="A2:O2"/>
    <mergeCell ref="E5:F5"/>
    <mergeCell ref="I5:J5"/>
    <mergeCell ref="M5:N5"/>
    <mergeCell ref="B7:N7"/>
    <mergeCell ref="C9:D9"/>
    <mergeCell ref="M9:N9"/>
    <mergeCell ref="E9:F9"/>
    <mergeCell ref="G9:H9"/>
    <mergeCell ref="E13:F13"/>
    <mergeCell ref="G13:H13"/>
    <mergeCell ref="I13:J13"/>
    <mergeCell ref="K13:L13"/>
    <mergeCell ref="M13:N13"/>
    <mergeCell ref="C13:D13"/>
    <mergeCell ref="C14:D14"/>
    <mergeCell ref="E14:F14"/>
    <mergeCell ref="G14:H14"/>
    <mergeCell ref="I14:J14"/>
    <mergeCell ref="K14:L14"/>
    <mergeCell ref="M14:N14"/>
    <mergeCell ref="I16:J16"/>
    <mergeCell ref="K16:L16"/>
    <mergeCell ref="I17:J17"/>
    <mergeCell ref="K17:L17"/>
    <mergeCell ref="M17:N17"/>
    <mergeCell ref="C15:D15"/>
    <mergeCell ref="E15:F15"/>
    <mergeCell ref="G15:H15"/>
    <mergeCell ref="I15:J15"/>
    <mergeCell ref="K15:L15"/>
    <mergeCell ref="M15:N15"/>
    <mergeCell ref="C16:D16"/>
    <mergeCell ref="M16:N16"/>
    <mergeCell ref="G19:H19"/>
    <mergeCell ref="I19:J19"/>
    <mergeCell ref="K19:L19"/>
    <mergeCell ref="M19:N19"/>
    <mergeCell ref="I29:J29"/>
    <mergeCell ref="K29:L29"/>
    <mergeCell ref="C28:D28"/>
    <mergeCell ref="E28:F28"/>
    <mergeCell ref="G28:H28"/>
    <mergeCell ref="I28:J28"/>
    <mergeCell ref="K28:L28"/>
    <mergeCell ref="M28:N28"/>
    <mergeCell ref="C29:D29"/>
    <mergeCell ref="M29:N29"/>
    <mergeCell ref="C20:D20"/>
    <mergeCell ref="E20:F20"/>
    <mergeCell ref="G20:H20"/>
    <mergeCell ref="I20:J20"/>
    <mergeCell ref="K20:L20"/>
    <mergeCell ref="M20:N20"/>
    <mergeCell ref="E16:F16"/>
    <mergeCell ref="G16:H16"/>
    <mergeCell ref="C17:D17"/>
    <mergeCell ref="E17:F17"/>
    <mergeCell ref="G17:H17"/>
    <mergeCell ref="C19:D19"/>
    <mergeCell ref="E19:F19"/>
    <mergeCell ref="I23:J23"/>
    <mergeCell ref="K23:L23"/>
    <mergeCell ref="C22:D22"/>
    <mergeCell ref="E22:F22"/>
    <mergeCell ref="G22:H22"/>
    <mergeCell ref="I22:J22"/>
    <mergeCell ref="K22:L22"/>
    <mergeCell ref="M22:N22"/>
    <mergeCell ref="C23:D23"/>
    <mergeCell ref="M23:N23"/>
    <mergeCell ref="E23:F23"/>
    <mergeCell ref="G23:H23"/>
    <mergeCell ref="E25:F25"/>
    <mergeCell ref="G25:H25"/>
    <mergeCell ref="I25:J25"/>
    <mergeCell ref="K25:L25"/>
    <mergeCell ref="M25:N25"/>
    <mergeCell ref="C25:D25"/>
    <mergeCell ref="C26:D26"/>
    <mergeCell ref="E26:F26"/>
    <mergeCell ref="G26:H26"/>
    <mergeCell ref="I26:J26"/>
    <mergeCell ref="K26:L26"/>
    <mergeCell ref="M26:N26"/>
    <mergeCell ref="C31:D31"/>
    <mergeCell ref="C32:D32"/>
    <mergeCell ref="E32:F32"/>
    <mergeCell ref="G32:H32"/>
    <mergeCell ref="I32:J32"/>
    <mergeCell ref="K32:L32"/>
    <mergeCell ref="M32:N32"/>
    <mergeCell ref="E29:F29"/>
    <mergeCell ref="G29:H29"/>
    <mergeCell ref="E31:F31"/>
    <mergeCell ref="G31:H31"/>
    <mergeCell ref="I31:J31"/>
    <mergeCell ref="K31:L31"/>
    <mergeCell ref="M31:N31"/>
  </mergeCells>
  <dataValidations>
    <dataValidation type="list" allowBlank="1" showErrorMessage="1" sqref="B5">
      <formula1>"Haiti,Mozambique"</formula1>
    </dataValidation>
  </dataValidations>
  <printOptions horizontalCentered="1" verticalCentered="1"/>
  <pageMargins bottom="0.25" footer="0.0" header="0.0" left="0.25" right="0.25" top="0.2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6.14"/>
    <col customWidth="1" min="2" max="2" width="19.14"/>
    <col customWidth="1" hidden="1" min="3" max="3" width="11.14"/>
    <col customWidth="1" hidden="1" min="4" max="6" width="9.14"/>
    <col customWidth="1" hidden="1" min="7" max="7" width="11.14"/>
    <col customWidth="1" hidden="1" min="8" max="11" width="9.14"/>
    <col customWidth="1" hidden="1" min="12" max="12" width="9.0"/>
    <col customWidth="1" hidden="1" min="13" max="14" width="9.14"/>
    <col customWidth="1" min="15" max="26" width="9.14"/>
  </cols>
  <sheetData>
    <row r="1" ht="11.25" hidden="1" customHeight="1">
      <c r="A1" s="138"/>
      <c r="B1" s="138"/>
      <c r="C1" s="138"/>
      <c r="D1" s="138"/>
      <c r="E1" s="138"/>
      <c r="F1" s="138"/>
      <c r="G1" s="138"/>
      <c r="H1" s="138"/>
      <c r="I1" s="138"/>
      <c r="J1" s="138"/>
      <c r="K1" s="138"/>
      <c r="L1" s="138"/>
      <c r="M1" s="138"/>
      <c r="N1" s="139">
        <v>2018.0</v>
      </c>
      <c r="O1" s="139">
        <v>2018.0</v>
      </c>
      <c r="P1" s="138"/>
      <c r="Q1" s="138"/>
      <c r="R1" s="138"/>
      <c r="S1" s="138"/>
      <c r="T1" s="138"/>
      <c r="U1" s="138"/>
      <c r="V1" s="138"/>
      <c r="W1" s="138"/>
      <c r="X1" s="138"/>
      <c r="Y1" s="138"/>
      <c r="Z1" s="138"/>
    </row>
    <row r="2" ht="14.25" hidden="1" customHeight="1">
      <c r="A2" s="138"/>
      <c r="B2" s="138"/>
      <c r="C2" s="138"/>
      <c r="D2" s="138"/>
      <c r="E2" s="138"/>
      <c r="F2" s="138"/>
      <c r="G2" s="138"/>
      <c r="H2" s="138"/>
      <c r="I2" s="138"/>
      <c r="J2" s="138"/>
      <c r="K2" s="138"/>
      <c r="L2" s="138"/>
      <c r="M2" s="138"/>
      <c r="N2" s="139"/>
      <c r="O2" s="139"/>
      <c r="P2" s="138"/>
      <c r="Q2" s="138"/>
      <c r="R2" s="138"/>
      <c r="S2" s="138"/>
      <c r="T2" s="138"/>
      <c r="U2" s="138"/>
      <c r="V2" s="138"/>
      <c r="W2" s="138"/>
      <c r="X2" s="138"/>
      <c r="Y2" s="138"/>
      <c r="Z2" s="138"/>
    </row>
    <row r="3" ht="11.25" hidden="1" customHeight="1">
      <c r="A3" s="138"/>
      <c r="B3" s="138"/>
      <c r="C3" s="140" t="s">
        <v>71</v>
      </c>
      <c r="D3" s="75"/>
      <c r="E3" s="75"/>
      <c r="F3" s="75"/>
      <c r="G3" s="75"/>
      <c r="H3" s="75"/>
      <c r="I3" s="75"/>
      <c r="J3" s="75"/>
      <c r="K3" s="75"/>
      <c r="L3" s="70"/>
      <c r="M3" s="138"/>
      <c r="N3" s="139"/>
      <c r="O3" s="139"/>
      <c r="P3" s="141"/>
      <c r="Q3" s="138"/>
      <c r="R3" s="138"/>
      <c r="S3" s="138"/>
      <c r="T3" s="138"/>
      <c r="U3" s="138"/>
      <c r="V3" s="138"/>
      <c r="W3" s="138"/>
      <c r="X3" s="138"/>
      <c r="Y3" s="138"/>
      <c r="Z3" s="138"/>
    </row>
    <row r="4" ht="14.25" customHeight="1">
      <c r="A4" s="142" t="s">
        <v>89</v>
      </c>
      <c r="B4" s="143" t="s">
        <v>90</v>
      </c>
      <c r="C4" s="143">
        <v>2004.0</v>
      </c>
      <c r="D4" s="144">
        <v>2005.0</v>
      </c>
      <c r="E4" s="144">
        <f t="shared" ref="E4:H4" si="1">D4+1</f>
        <v>2006</v>
      </c>
      <c r="F4" s="144">
        <f t="shared" si="1"/>
        <v>2007</v>
      </c>
      <c r="G4" s="144">
        <f t="shared" si="1"/>
        <v>2008</v>
      </c>
      <c r="H4" s="144">
        <f t="shared" si="1"/>
        <v>2009</v>
      </c>
      <c r="I4" s="145">
        <v>2010.0</v>
      </c>
      <c r="J4" s="145">
        <v>2011.0</v>
      </c>
      <c r="K4" s="145">
        <v>2016.0</v>
      </c>
      <c r="L4" s="146">
        <v>2017.0</v>
      </c>
      <c r="M4" s="145">
        <v>2018.0</v>
      </c>
      <c r="N4" s="145">
        <v>2019.0</v>
      </c>
      <c r="O4" s="145">
        <v>2020.0</v>
      </c>
      <c r="P4" s="145">
        <v>2021.0</v>
      </c>
      <c r="Q4" s="147"/>
      <c r="R4" s="138"/>
      <c r="S4" s="138"/>
      <c r="T4" s="138"/>
      <c r="U4" s="138"/>
      <c r="V4" s="138"/>
      <c r="W4" s="138"/>
      <c r="X4" s="138"/>
      <c r="Y4" s="138"/>
      <c r="Z4" s="138"/>
    </row>
    <row r="5" ht="14.25" customHeight="1">
      <c r="A5" s="148" t="s">
        <v>91</v>
      </c>
      <c r="B5" s="148" t="s">
        <v>92</v>
      </c>
      <c r="C5" s="149"/>
      <c r="D5" s="149"/>
      <c r="E5" s="149"/>
      <c r="F5" s="149"/>
      <c r="G5" s="150"/>
      <c r="H5" s="150"/>
      <c r="I5" s="150"/>
      <c r="J5" s="150"/>
      <c r="K5" s="151">
        <v>0.44</v>
      </c>
      <c r="L5" s="151">
        <v>0.41</v>
      </c>
      <c r="M5" s="151">
        <v>0.36</v>
      </c>
      <c r="N5" s="151">
        <v>0.36</v>
      </c>
      <c r="O5" s="151">
        <v>0.37</v>
      </c>
      <c r="P5" s="152">
        <v>0.52</v>
      </c>
      <c r="Q5" s="147"/>
      <c r="R5" s="138"/>
      <c r="S5" s="138"/>
      <c r="T5" s="138"/>
      <c r="U5" s="138"/>
      <c r="V5" s="138"/>
      <c r="W5" s="138"/>
      <c r="X5" s="138"/>
      <c r="Y5" s="138"/>
      <c r="Z5" s="138"/>
    </row>
    <row r="6" ht="14.25" customHeight="1">
      <c r="A6" s="148" t="s">
        <v>93</v>
      </c>
      <c r="B6" s="148" t="s">
        <v>94</v>
      </c>
      <c r="C6" s="149"/>
      <c r="D6" s="149"/>
      <c r="E6" s="149"/>
      <c r="F6" s="149"/>
      <c r="G6" s="150"/>
      <c r="H6" s="150"/>
      <c r="I6" s="150"/>
      <c r="J6" s="150"/>
      <c r="K6" s="151">
        <v>750.0</v>
      </c>
      <c r="L6" s="151">
        <v>900.0</v>
      </c>
      <c r="M6" s="151">
        <v>830.0</v>
      </c>
      <c r="N6" s="151">
        <v>810.0</v>
      </c>
      <c r="O6" s="151">
        <v>1020.0</v>
      </c>
      <c r="P6" s="152">
        <v>980.0</v>
      </c>
      <c r="Q6" s="147"/>
      <c r="R6" s="138"/>
      <c r="S6" s="138"/>
      <c r="T6" s="138"/>
      <c r="U6" s="138"/>
      <c r="V6" s="138"/>
      <c r="W6" s="138"/>
      <c r="X6" s="138"/>
      <c r="Y6" s="138"/>
      <c r="Z6" s="138"/>
    </row>
    <row r="7" ht="14.25" customHeight="1">
      <c r="A7" s="148" t="s">
        <v>95</v>
      </c>
      <c r="B7" s="148" t="s">
        <v>94</v>
      </c>
      <c r="C7" s="149"/>
      <c r="D7" s="149"/>
      <c r="E7" s="149"/>
      <c r="F7" s="149"/>
      <c r="G7" s="150"/>
      <c r="H7" s="150"/>
      <c r="I7" s="150"/>
      <c r="J7" s="150"/>
      <c r="K7" s="151" t="s">
        <v>96</v>
      </c>
      <c r="L7" s="151" t="s">
        <v>96</v>
      </c>
      <c r="M7" s="151" t="s">
        <v>96</v>
      </c>
      <c r="N7" s="151" t="s">
        <v>96</v>
      </c>
      <c r="O7" s="151" t="s">
        <v>96</v>
      </c>
      <c r="P7" s="152" t="s">
        <v>96</v>
      </c>
      <c r="Q7" s="147"/>
      <c r="R7" s="138"/>
      <c r="S7" s="138"/>
      <c r="T7" s="138"/>
      <c r="U7" s="138"/>
      <c r="V7" s="138"/>
      <c r="W7" s="138"/>
      <c r="X7" s="138"/>
      <c r="Y7" s="138"/>
      <c r="Z7" s="138"/>
    </row>
    <row r="8" ht="14.25" customHeight="1">
      <c r="A8" s="148" t="s">
        <v>97</v>
      </c>
      <c r="B8" s="148" t="s">
        <v>94</v>
      </c>
      <c r="C8" s="149"/>
      <c r="D8" s="149"/>
      <c r="E8" s="149"/>
      <c r="F8" s="149"/>
      <c r="G8" s="150"/>
      <c r="H8" s="150"/>
      <c r="I8" s="150"/>
      <c r="J8" s="150"/>
      <c r="K8" s="151">
        <v>900.0</v>
      </c>
      <c r="L8" s="151">
        <v>950.0</v>
      </c>
      <c r="M8" s="151" t="s">
        <v>96</v>
      </c>
      <c r="N8" s="151" t="s">
        <v>96</v>
      </c>
      <c r="O8" s="151" t="s">
        <v>96</v>
      </c>
      <c r="P8" s="152" t="s">
        <v>96</v>
      </c>
      <c r="Q8" s="147"/>
      <c r="R8" s="138"/>
      <c r="S8" s="138"/>
      <c r="T8" s="138"/>
      <c r="U8" s="138"/>
      <c r="V8" s="138"/>
      <c r="W8" s="138"/>
      <c r="X8" s="138"/>
      <c r="Y8" s="138"/>
      <c r="Z8" s="138"/>
    </row>
    <row r="9" ht="14.25" customHeight="1">
      <c r="A9" s="148" t="s">
        <v>98</v>
      </c>
      <c r="B9" s="148" t="s">
        <v>94</v>
      </c>
      <c r="C9" s="149"/>
      <c r="D9" s="149"/>
      <c r="E9" s="149"/>
      <c r="F9" s="149"/>
      <c r="G9" s="150"/>
      <c r="H9" s="153"/>
      <c r="I9" s="153"/>
      <c r="J9" s="153"/>
      <c r="K9" s="151">
        <v>900.0</v>
      </c>
      <c r="L9" s="151">
        <v>900.0</v>
      </c>
      <c r="M9" s="151">
        <v>810.0</v>
      </c>
      <c r="N9" s="151">
        <v>895.0</v>
      </c>
      <c r="O9" s="151">
        <v>1220.0</v>
      </c>
      <c r="P9" s="154">
        <v>2000.0</v>
      </c>
      <c r="Q9" s="147"/>
      <c r="R9" s="138"/>
      <c r="S9" s="138"/>
      <c r="T9" s="138"/>
      <c r="U9" s="138"/>
      <c r="V9" s="138"/>
      <c r="W9" s="138"/>
      <c r="X9" s="138"/>
      <c r="Y9" s="138"/>
      <c r="Z9" s="138"/>
    </row>
    <row r="10" ht="14.25" customHeight="1">
      <c r="A10" s="148" t="s">
        <v>99</v>
      </c>
      <c r="B10" s="148" t="s">
        <v>94</v>
      </c>
      <c r="C10" s="149"/>
      <c r="D10" s="149"/>
      <c r="E10" s="149"/>
      <c r="F10" s="149"/>
      <c r="G10" s="150"/>
      <c r="H10" s="153"/>
      <c r="I10" s="153"/>
      <c r="J10" s="153"/>
      <c r="K10" s="151">
        <v>900.0</v>
      </c>
      <c r="L10" s="151">
        <v>1080.0</v>
      </c>
      <c r="M10" s="151">
        <v>930.0</v>
      </c>
      <c r="N10" s="151">
        <v>1110.0</v>
      </c>
      <c r="O10" s="151">
        <v>1200.0</v>
      </c>
      <c r="P10" s="154">
        <v>1800.0</v>
      </c>
      <c r="Q10" s="147"/>
      <c r="R10" s="138"/>
      <c r="S10" s="138"/>
      <c r="T10" s="138"/>
      <c r="U10" s="138"/>
      <c r="V10" s="138"/>
      <c r="W10" s="138"/>
      <c r="X10" s="138"/>
      <c r="Y10" s="138"/>
      <c r="Z10" s="138"/>
    </row>
    <row r="11" ht="14.25" customHeight="1">
      <c r="A11" s="148" t="s">
        <v>100</v>
      </c>
      <c r="B11" s="148" t="s">
        <v>94</v>
      </c>
      <c r="C11" s="149"/>
      <c r="D11" s="149"/>
      <c r="E11" s="149"/>
      <c r="F11" s="149"/>
      <c r="G11" s="150"/>
      <c r="H11" s="153"/>
      <c r="I11" s="153"/>
      <c r="J11" s="153"/>
      <c r="K11" s="151" t="s">
        <v>96</v>
      </c>
      <c r="L11" s="151" t="s">
        <v>96</v>
      </c>
      <c r="M11" s="151" t="s">
        <v>96</v>
      </c>
      <c r="N11" s="151" t="s">
        <v>96</v>
      </c>
      <c r="O11" s="151">
        <v>1400.0</v>
      </c>
      <c r="P11" s="152" t="s">
        <v>96</v>
      </c>
      <c r="Q11" s="147"/>
      <c r="R11" s="138"/>
      <c r="S11" s="138"/>
      <c r="T11" s="138"/>
      <c r="U11" s="138"/>
      <c r="V11" s="138"/>
      <c r="W11" s="138"/>
      <c r="X11" s="138"/>
      <c r="Y11" s="138"/>
      <c r="Z11" s="138"/>
    </row>
    <row r="12" ht="14.25" customHeight="1">
      <c r="A12" s="148" t="s">
        <v>101</v>
      </c>
      <c r="B12" s="148" t="s">
        <v>94</v>
      </c>
      <c r="C12" s="155"/>
      <c r="D12" s="155"/>
      <c r="E12" s="155"/>
      <c r="F12" s="155"/>
      <c r="G12" s="156"/>
      <c r="H12" s="157"/>
      <c r="I12" s="157"/>
      <c r="J12" s="157"/>
      <c r="K12" s="151">
        <v>850.0</v>
      </c>
      <c r="L12" s="151">
        <v>1000.0</v>
      </c>
      <c r="M12" s="151">
        <v>650.0</v>
      </c>
      <c r="N12" s="151">
        <v>670.0</v>
      </c>
      <c r="O12" s="151">
        <v>700.0</v>
      </c>
      <c r="P12" s="152">
        <v>2000.0</v>
      </c>
      <c r="Q12" s="158"/>
      <c r="R12" s="158"/>
      <c r="S12" s="158"/>
      <c r="T12" s="158"/>
      <c r="U12" s="158"/>
      <c r="V12" s="158"/>
      <c r="W12" s="158"/>
      <c r="X12" s="158"/>
      <c r="Y12" s="158"/>
      <c r="Z12" s="158"/>
    </row>
    <row r="13" ht="14.25" customHeight="1">
      <c r="A13" s="148" t="s">
        <v>102</v>
      </c>
      <c r="B13" s="148" t="s">
        <v>94</v>
      </c>
      <c r="C13" s="155"/>
      <c r="D13" s="155"/>
      <c r="E13" s="155"/>
      <c r="F13" s="155"/>
      <c r="G13" s="156"/>
      <c r="H13" s="157"/>
      <c r="I13" s="157"/>
      <c r="J13" s="157"/>
      <c r="K13" s="151">
        <v>800.0</v>
      </c>
      <c r="L13" s="151">
        <v>850.0</v>
      </c>
      <c r="M13" s="151">
        <v>820.0</v>
      </c>
      <c r="N13" s="151">
        <v>880.0</v>
      </c>
      <c r="O13" s="151">
        <v>940.0</v>
      </c>
      <c r="P13" s="159">
        <v>1800.0</v>
      </c>
      <c r="Q13" s="158"/>
      <c r="R13" s="158"/>
      <c r="S13" s="158"/>
      <c r="T13" s="158"/>
      <c r="U13" s="158"/>
      <c r="V13" s="158"/>
      <c r="W13" s="158"/>
      <c r="X13" s="158"/>
      <c r="Y13" s="158"/>
      <c r="Z13" s="158"/>
    </row>
    <row r="14" ht="14.25" customHeight="1">
      <c r="A14" s="148" t="s">
        <v>103</v>
      </c>
      <c r="B14" s="148" t="s">
        <v>94</v>
      </c>
      <c r="C14" s="155"/>
      <c r="D14" s="155"/>
      <c r="E14" s="155"/>
      <c r="F14" s="155"/>
      <c r="G14" s="156"/>
      <c r="H14" s="157"/>
      <c r="I14" s="157"/>
      <c r="J14" s="157"/>
      <c r="K14" s="151">
        <v>330.0</v>
      </c>
      <c r="L14" s="151">
        <v>290.0</v>
      </c>
      <c r="M14" s="151">
        <v>310.0</v>
      </c>
      <c r="N14" s="151">
        <v>320.0</v>
      </c>
      <c r="O14" s="151">
        <v>350.0</v>
      </c>
      <c r="P14" s="159">
        <v>370.0</v>
      </c>
      <c r="Q14" s="158"/>
      <c r="R14" s="158"/>
      <c r="S14" s="158"/>
      <c r="T14" s="158"/>
      <c r="U14" s="158"/>
      <c r="V14" s="158"/>
      <c r="W14" s="158"/>
      <c r="X14" s="158"/>
      <c r="Y14" s="158"/>
      <c r="Z14" s="158"/>
    </row>
    <row r="15" ht="14.25" customHeight="1">
      <c r="A15" s="148" t="s">
        <v>104</v>
      </c>
      <c r="B15" s="148" t="s">
        <v>94</v>
      </c>
      <c r="C15" s="155"/>
      <c r="D15" s="155"/>
      <c r="E15" s="155"/>
      <c r="F15" s="155"/>
      <c r="G15" s="156"/>
      <c r="H15" s="157"/>
      <c r="I15" s="157"/>
      <c r="J15" s="157"/>
      <c r="K15" s="151">
        <v>400.0</v>
      </c>
      <c r="L15" s="151">
        <v>465.0</v>
      </c>
      <c r="M15" s="151">
        <v>460.0</v>
      </c>
      <c r="N15" s="151">
        <v>445.0</v>
      </c>
      <c r="O15" s="151">
        <v>425.0</v>
      </c>
      <c r="P15" s="159">
        <v>425.0</v>
      </c>
      <c r="Q15" s="158"/>
      <c r="R15" s="158"/>
      <c r="S15" s="158"/>
      <c r="T15" s="158"/>
      <c r="U15" s="158"/>
      <c r="V15" s="158"/>
      <c r="W15" s="158"/>
      <c r="X15" s="158"/>
      <c r="Y15" s="158"/>
      <c r="Z15" s="158"/>
    </row>
    <row r="16" ht="14.25" customHeight="1">
      <c r="A16" s="148" t="s">
        <v>105</v>
      </c>
      <c r="B16" s="148" t="s">
        <v>94</v>
      </c>
      <c r="C16" s="155"/>
      <c r="D16" s="155"/>
      <c r="E16" s="155"/>
      <c r="F16" s="155"/>
      <c r="G16" s="156"/>
      <c r="H16" s="157"/>
      <c r="I16" s="157"/>
      <c r="J16" s="157"/>
      <c r="K16" s="151">
        <v>400.0</v>
      </c>
      <c r="L16" s="151">
        <v>351.0</v>
      </c>
      <c r="M16" s="151">
        <v>284.0</v>
      </c>
      <c r="N16" s="151">
        <v>277.0</v>
      </c>
      <c r="O16" s="151">
        <v>275.0</v>
      </c>
      <c r="P16" s="159">
        <v>305.0</v>
      </c>
      <c r="Q16" s="158"/>
      <c r="R16" s="158"/>
      <c r="S16" s="158"/>
      <c r="T16" s="158"/>
      <c r="U16" s="158"/>
      <c r="V16" s="158"/>
      <c r="W16" s="158"/>
      <c r="X16" s="158"/>
      <c r="Y16" s="158"/>
      <c r="Z16" s="158"/>
    </row>
    <row r="17" ht="14.25" customHeight="1">
      <c r="A17" s="148" t="s">
        <v>106</v>
      </c>
      <c r="B17" s="148" t="s">
        <v>92</v>
      </c>
      <c r="C17" s="155"/>
      <c r="D17" s="155"/>
      <c r="E17" s="155"/>
      <c r="F17" s="155"/>
      <c r="G17" s="156"/>
      <c r="H17" s="157"/>
      <c r="I17" s="157"/>
      <c r="J17" s="157"/>
      <c r="K17" s="151">
        <v>165.0</v>
      </c>
      <c r="L17" s="151">
        <v>177.0</v>
      </c>
      <c r="M17" s="151">
        <v>182.0</v>
      </c>
      <c r="N17" s="151">
        <v>167.0</v>
      </c>
      <c r="O17" s="151">
        <v>168.0</v>
      </c>
      <c r="P17" s="159">
        <v>297.0</v>
      </c>
      <c r="Q17" s="158"/>
      <c r="R17" s="158"/>
      <c r="S17" s="158"/>
      <c r="T17" s="158"/>
      <c r="U17" s="158"/>
      <c r="V17" s="158"/>
      <c r="W17" s="158"/>
      <c r="X17" s="158"/>
      <c r="Y17" s="158"/>
      <c r="Z17" s="158"/>
    </row>
    <row r="18" ht="14.25" customHeight="1">
      <c r="A18" s="148" t="s">
        <v>107</v>
      </c>
      <c r="B18" s="148" t="s">
        <v>94</v>
      </c>
      <c r="C18" s="155"/>
      <c r="D18" s="155"/>
      <c r="E18" s="155"/>
      <c r="F18" s="155"/>
      <c r="G18" s="156"/>
      <c r="H18" s="157"/>
      <c r="I18" s="157"/>
      <c r="J18" s="157"/>
      <c r="K18" s="151">
        <v>315.0</v>
      </c>
      <c r="L18" s="151">
        <v>400.0</v>
      </c>
      <c r="M18" s="151">
        <v>475.0</v>
      </c>
      <c r="N18" s="151">
        <v>425.0</v>
      </c>
      <c r="O18" s="151">
        <v>460.0</v>
      </c>
      <c r="P18" s="154">
        <v>488.0</v>
      </c>
      <c r="Q18" s="158"/>
      <c r="R18" s="158"/>
      <c r="S18" s="158"/>
      <c r="T18" s="158"/>
      <c r="U18" s="158"/>
      <c r="V18" s="158"/>
      <c r="W18" s="158"/>
      <c r="X18" s="158"/>
      <c r="Y18" s="158"/>
      <c r="Z18" s="158"/>
    </row>
    <row r="19" ht="14.25" customHeight="1">
      <c r="A19" s="148" t="s">
        <v>108</v>
      </c>
      <c r="B19" s="148" t="s">
        <v>94</v>
      </c>
      <c r="C19" s="155"/>
      <c r="D19" s="155"/>
      <c r="E19" s="155"/>
      <c r="F19" s="155"/>
      <c r="G19" s="156"/>
      <c r="H19" s="157"/>
      <c r="I19" s="157"/>
      <c r="J19" s="157"/>
      <c r="K19" s="151">
        <v>400.0</v>
      </c>
      <c r="L19" s="151">
        <v>465.0</v>
      </c>
      <c r="M19" s="151">
        <v>464.0</v>
      </c>
      <c r="N19" s="151">
        <v>566.0</v>
      </c>
      <c r="O19" s="151">
        <v>570.0</v>
      </c>
      <c r="P19" s="154">
        <v>585.0</v>
      </c>
      <c r="Q19" s="158"/>
      <c r="R19" s="158"/>
      <c r="S19" s="158"/>
      <c r="T19" s="158"/>
      <c r="U19" s="158"/>
      <c r="V19" s="158"/>
      <c r="W19" s="158"/>
      <c r="X19" s="158"/>
      <c r="Y19" s="158"/>
      <c r="Z19" s="158"/>
    </row>
    <row r="20" ht="14.25" customHeight="1">
      <c r="A20" s="148" t="s">
        <v>109</v>
      </c>
      <c r="B20" s="148" t="s">
        <v>94</v>
      </c>
      <c r="C20" s="155"/>
      <c r="D20" s="155"/>
      <c r="E20" s="155"/>
      <c r="F20" s="155"/>
      <c r="G20" s="156"/>
      <c r="H20" s="157"/>
      <c r="I20" s="157"/>
      <c r="J20" s="157"/>
      <c r="K20" s="151">
        <v>500.0</v>
      </c>
      <c r="L20" s="151">
        <v>570.0</v>
      </c>
      <c r="M20" s="151">
        <v>700.0</v>
      </c>
      <c r="N20" s="151">
        <v>700.0</v>
      </c>
      <c r="O20" s="151">
        <v>640.0</v>
      </c>
      <c r="P20" s="154">
        <v>680.0</v>
      </c>
      <c r="Q20" s="158"/>
      <c r="R20" s="158"/>
      <c r="S20" s="158"/>
      <c r="T20" s="158"/>
      <c r="U20" s="158"/>
      <c r="V20" s="158"/>
      <c r="W20" s="158"/>
      <c r="X20" s="158"/>
      <c r="Y20" s="158"/>
      <c r="Z20" s="158"/>
    </row>
    <row r="21" ht="14.25" customHeight="1">
      <c r="A21" s="148" t="s">
        <v>110</v>
      </c>
      <c r="B21" s="148" t="s">
        <v>94</v>
      </c>
      <c r="C21" s="155"/>
      <c r="D21" s="155"/>
      <c r="E21" s="155"/>
      <c r="F21" s="155"/>
      <c r="G21" s="156"/>
      <c r="H21" s="157"/>
      <c r="I21" s="157"/>
      <c r="J21" s="157"/>
      <c r="K21" s="151">
        <v>460.0</v>
      </c>
      <c r="L21" s="151">
        <v>600.0</v>
      </c>
      <c r="M21" s="151">
        <v>700.0</v>
      </c>
      <c r="N21" s="151">
        <v>700.0</v>
      </c>
      <c r="O21" s="151">
        <v>640.0</v>
      </c>
      <c r="P21" s="154">
        <v>750.0</v>
      </c>
      <c r="Q21" s="158"/>
      <c r="R21" s="158"/>
      <c r="S21" s="158"/>
      <c r="T21" s="158"/>
      <c r="U21" s="158"/>
      <c r="V21" s="158"/>
      <c r="W21" s="158"/>
      <c r="X21" s="158"/>
      <c r="Y21" s="158"/>
      <c r="Z21" s="158"/>
    </row>
    <row r="22" ht="14.25" customHeight="1">
      <c r="A22" s="148" t="s">
        <v>111</v>
      </c>
      <c r="B22" s="148" t="s">
        <v>94</v>
      </c>
      <c r="C22" s="155"/>
      <c r="D22" s="155"/>
      <c r="E22" s="155"/>
      <c r="F22" s="155"/>
      <c r="G22" s="156"/>
      <c r="H22" s="157"/>
      <c r="I22" s="157"/>
      <c r="J22" s="157"/>
      <c r="K22" s="151" t="s">
        <v>96</v>
      </c>
      <c r="L22" s="151" t="s">
        <v>96</v>
      </c>
      <c r="M22" s="151" t="s">
        <v>96</v>
      </c>
      <c r="N22" s="151" t="s">
        <v>96</v>
      </c>
      <c r="O22" s="151" t="s">
        <v>96</v>
      </c>
      <c r="P22" s="154" t="s">
        <v>96</v>
      </c>
      <c r="Q22" s="158"/>
      <c r="R22" s="158"/>
      <c r="S22" s="158"/>
      <c r="T22" s="158"/>
      <c r="U22" s="158"/>
      <c r="V22" s="158"/>
      <c r="W22" s="158"/>
      <c r="X22" s="158"/>
      <c r="Y22" s="158"/>
      <c r="Z22" s="158"/>
    </row>
    <row r="23" ht="14.25" customHeight="1">
      <c r="A23" s="148" t="s">
        <v>112</v>
      </c>
      <c r="B23" s="148" t="s">
        <v>94</v>
      </c>
      <c r="C23" s="155"/>
      <c r="D23" s="155"/>
      <c r="E23" s="155"/>
      <c r="F23" s="155"/>
      <c r="G23" s="156"/>
      <c r="H23" s="157"/>
      <c r="I23" s="157"/>
      <c r="J23" s="157"/>
      <c r="K23" s="151">
        <v>1550.0</v>
      </c>
      <c r="L23" s="151">
        <v>1530.0</v>
      </c>
      <c r="M23" s="151">
        <v>2000.0</v>
      </c>
      <c r="N23" s="151">
        <v>1895.0</v>
      </c>
      <c r="O23" s="151">
        <v>2000.0</v>
      </c>
      <c r="P23" s="154">
        <v>2100.0</v>
      </c>
      <c r="Q23" s="158"/>
      <c r="R23" s="158"/>
      <c r="S23" s="158"/>
      <c r="T23" s="158"/>
      <c r="U23" s="158"/>
      <c r="V23" s="158"/>
      <c r="W23" s="158"/>
      <c r="X23" s="158"/>
      <c r="Y23" s="158"/>
      <c r="Z23" s="158"/>
    </row>
    <row r="24" ht="14.25" customHeight="1">
      <c r="A24" s="148" t="s">
        <v>113</v>
      </c>
      <c r="B24" s="148" t="s">
        <v>94</v>
      </c>
      <c r="C24" s="155"/>
      <c r="D24" s="155"/>
      <c r="E24" s="155"/>
      <c r="F24" s="155"/>
      <c r="G24" s="156"/>
      <c r="H24" s="157"/>
      <c r="I24" s="157"/>
      <c r="J24" s="157"/>
      <c r="K24" s="151">
        <v>2750.0</v>
      </c>
      <c r="L24" s="151">
        <v>2750.0</v>
      </c>
      <c r="M24" s="151">
        <v>2650.0</v>
      </c>
      <c r="N24" s="151">
        <v>2620.0</v>
      </c>
      <c r="O24" s="151">
        <v>2610.0</v>
      </c>
      <c r="P24" s="154">
        <v>2530.0</v>
      </c>
      <c r="Q24" s="158"/>
      <c r="R24" s="158"/>
      <c r="S24" s="158"/>
      <c r="T24" s="158"/>
      <c r="U24" s="158"/>
      <c r="V24" s="158"/>
      <c r="W24" s="158"/>
      <c r="X24" s="158"/>
      <c r="Y24" s="158"/>
      <c r="Z24" s="158"/>
    </row>
    <row r="25" ht="14.25" customHeight="1">
      <c r="A25" s="148" t="s">
        <v>114</v>
      </c>
      <c r="B25" s="148" t="s">
        <v>94</v>
      </c>
      <c r="C25" s="155"/>
      <c r="D25" s="155"/>
      <c r="E25" s="155"/>
      <c r="F25" s="155"/>
      <c r="G25" s="156"/>
      <c r="H25" s="157"/>
      <c r="I25" s="157"/>
      <c r="J25" s="157"/>
      <c r="K25" s="151">
        <v>2950.0</v>
      </c>
      <c r="L25" s="151">
        <v>2950.0</v>
      </c>
      <c r="M25" s="151">
        <v>2760.0</v>
      </c>
      <c r="N25" s="151">
        <v>2790.0</v>
      </c>
      <c r="O25" s="151">
        <v>2790.0</v>
      </c>
      <c r="P25" s="154">
        <v>2750.0</v>
      </c>
      <c r="Q25" s="158"/>
      <c r="R25" s="158"/>
      <c r="S25" s="158"/>
      <c r="T25" s="158"/>
      <c r="U25" s="158"/>
      <c r="V25" s="158"/>
      <c r="W25" s="158"/>
      <c r="X25" s="158"/>
      <c r="Y25" s="158"/>
      <c r="Z25" s="158"/>
    </row>
    <row r="26" ht="14.25" customHeight="1">
      <c r="A26" s="148" t="s">
        <v>115</v>
      </c>
      <c r="B26" s="148" t="s">
        <v>94</v>
      </c>
      <c r="C26" s="155"/>
      <c r="D26" s="155"/>
      <c r="E26" s="155"/>
      <c r="F26" s="155"/>
      <c r="G26" s="156"/>
      <c r="H26" s="157"/>
      <c r="I26" s="157"/>
      <c r="J26" s="157"/>
      <c r="K26" s="151">
        <v>410.0</v>
      </c>
      <c r="L26" s="151">
        <v>420.0</v>
      </c>
      <c r="M26" s="151">
        <v>475.0</v>
      </c>
      <c r="N26" s="151">
        <v>480.0</v>
      </c>
      <c r="O26" s="151">
        <v>450.0</v>
      </c>
      <c r="P26" s="154">
        <v>516.0</v>
      </c>
      <c r="Q26" s="158"/>
      <c r="R26" s="158"/>
      <c r="S26" s="158"/>
      <c r="T26" s="158"/>
      <c r="U26" s="158"/>
      <c r="V26" s="158"/>
      <c r="W26" s="158"/>
      <c r="X26" s="158"/>
      <c r="Y26" s="158"/>
      <c r="Z26" s="158"/>
    </row>
    <row r="27" ht="14.25" customHeight="1">
      <c r="A27" s="148" t="s">
        <v>116</v>
      </c>
      <c r="B27" s="148" t="s">
        <v>94</v>
      </c>
      <c r="C27" s="155"/>
      <c r="D27" s="155"/>
      <c r="E27" s="155"/>
      <c r="F27" s="155"/>
      <c r="G27" s="156"/>
      <c r="H27" s="157"/>
      <c r="I27" s="157"/>
      <c r="J27" s="157"/>
      <c r="K27" s="151">
        <v>480.0</v>
      </c>
      <c r="L27" s="151">
        <v>490.0</v>
      </c>
      <c r="M27" s="151">
        <v>520.0</v>
      </c>
      <c r="N27" s="151">
        <v>525.0</v>
      </c>
      <c r="O27" s="151">
        <v>460.0</v>
      </c>
      <c r="P27" s="154">
        <v>510.0</v>
      </c>
      <c r="Q27" s="158"/>
      <c r="R27" s="158"/>
      <c r="S27" s="158"/>
      <c r="T27" s="158"/>
      <c r="U27" s="158"/>
      <c r="V27" s="158"/>
      <c r="W27" s="158"/>
      <c r="X27" s="158"/>
      <c r="Y27" s="158"/>
      <c r="Z27" s="158"/>
    </row>
    <row r="28" ht="14.25" customHeight="1">
      <c r="A28" s="148" t="s">
        <v>117</v>
      </c>
      <c r="B28" s="148" t="s">
        <v>94</v>
      </c>
      <c r="C28" s="155"/>
      <c r="D28" s="155"/>
      <c r="E28" s="155"/>
      <c r="F28" s="155"/>
      <c r="G28" s="156"/>
      <c r="H28" s="157"/>
      <c r="I28" s="157"/>
      <c r="J28" s="157"/>
      <c r="K28" s="151">
        <v>1100.0</v>
      </c>
      <c r="L28" s="151">
        <v>1100.0</v>
      </c>
      <c r="M28" s="151">
        <v>575.0</v>
      </c>
      <c r="N28" s="151">
        <v>450.0</v>
      </c>
      <c r="O28" s="151">
        <v>470.0</v>
      </c>
      <c r="P28" s="154">
        <v>680.0</v>
      </c>
      <c r="Q28" s="158"/>
      <c r="R28" s="158"/>
      <c r="S28" s="158"/>
      <c r="T28" s="158"/>
      <c r="U28" s="158"/>
      <c r="V28" s="158"/>
      <c r="W28" s="158"/>
      <c r="X28" s="158"/>
      <c r="Y28" s="158"/>
      <c r="Z28" s="158"/>
    </row>
    <row r="29" ht="14.25" customHeight="1">
      <c r="A29" s="148" t="s">
        <v>118</v>
      </c>
      <c r="B29" s="148" t="s">
        <v>92</v>
      </c>
      <c r="C29" s="155"/>
      <c r="D29" s="155"/>
      <c r="E29" s="155"/>
      <c r="F29" s="155"/>
      <c r="G29" s="156"/>
      <c r="H29" s="157"/>
      <c r="I29" s="157"/>
      <c r="J29" s="157"/>
      <c r="K29" s="151">
        <v>815.0</v>
      </c>
      <c r="L29" s="151">
        <v>780.0</v>
      </c>
      <c r="M29" s="151">
        <v>698.0</v>
      </c>
      <c r="N29" s="151">
        <v>640.0</v>
      </c>
      <c r="O29" s="151">
        <v>689.0</v>
      </c>
      <c r="P29" s="154">
        <v>920.0</v>
      </c>
      <c r="Q29" s="158"/>
      <c r="R29" s="158"/>
      <c r="S29" s="158"/>
      <c r="T29" s="158"/>
      <c r="U29" s="158"/>
      <c r="V29" s="158"/>
      <c r="W29" s="158"/>
      <c r="X29" s="158"/>
      <c r="Y29" s="158"/>
      <c r="Z29" s="158"/>
    </row>
    <row r="30" ht="14.25" customHeight="1">
      <c r="A30" s="148" t="s">
        <v>119</v>
      </c>
      <c r="B30" s="148" t="s">
        <v>94</v>
      </c>
      <c r="C30" s="155"/>
      <c r="D30" s="155"/>
      <c r="E30" s="155"/>
      <c r="F30" s="155"/>
      <c r="G30" s="155"/>
      <c r="H30" s="157"/>
      <c r="I30" s="157"/>
      <c r="J30" s="157"/>
      <c r="K30" s="151">
        <v>1286.0</v>
      </c>
      <c r="L30" s="151">
        <v>1127.0</v>
      </c>
      <c r="M30" s="151">
        <v>1150.0</v>
      </c>
      <c r="N30" s="151">
        <v>1142.0</v>
      </c>
      <c r="O30" s="151">
        <v>1177.0</v>
      </c>
      <c r="P30" s="160">
        <v>1573.0</v>
      </c>
      <c r="Q30" s="158"/>
      <c r="R30" s="158"/>
      <c r="S30" s="158"/>
      <c r="T30" s="158"/>
      <c r="U30" s="158"/>
      <c r="V30" s="158"/>
      <c r="W30" s="158"/>
      <c r="X30" s="158"/>
      <c r="Y30" s="158"/>
      <c r="Z30" s="158"/>
    </row>
    <row r="31" ht="14.25" customHeight="1">
      <c r="A31" s="148" t="s">
        <v>120</v>
      </c>
      <c r="B31" s="148" t="s">
        <v>94</v>
      </c>
      <c r="C31" s="155"/>
      <c r="D31" s="155"/>
      <c r="E31" s="155"/>
      <c r="F31" s="155"/>
      <c r="G31" s="156"/>
      <c r="H31" s="157"/>
      <c r="I31" s="157"/>
      <c r="J31" s="157"/>
      <c r="K31" s="151">
        <v>1215.0</v>
      </c>
      <c r="L31" s="151">
        <v>1057.0</v>
      </c>
      <c r="M31" s="151">
        <v>1100.0</v>
      </c>
      <c r="N31" s="151" t="s">
        <v>96</v>
      </c>
      <c r="O31" s="151" t="s">
        <v>96</v>
      </c>
      <c r="P31" s="161" t="s">
        <v>96</v>
      </c>
      <c r="Q31" s="158"/>
      <c r="R31" s="158"/>
      <c r="S31" s="158"/>
      <c r="T31" s="158"/>
      <c r="U31" s="158"/>
      <c r="V31" s="158"/>
      <c r="W31" s="158"/>
      <c r="X31" s="158"/>
      <c r="Y31" s="158"/>
      <c r="Z31" s="158"/>
    </row>
    <row r="32" ht="14.25" customHeight="1">
      <c r="A32" s="148" t="s">
        <v>121</v>
      </c>
      <c r="B32" s="148" t="s">
        <v>94</v>
      </c>
      <c r="C32" s="155"/>
      <c r="D32" s="155"/>
      <c r="E32" s="155"/>
      <c r="F32" s="155"/>
      <c r="G32" s="156"/>
      <c r="H32" s="157"/>
      <c r="I32" s="157"/>
      <c r="J32" s="157"/>
      <c r="K32" s="151">
        <v>1294.0</v>
      </c>
      <c r="L32" s="151">
        <v>1136.0</v>
      </c>
      <c r="M32" s="151">
        <v>1330.0</v>
      </c>
      <c r="N32" s="151">
        <v>1386.0</v>
      </c>
      <c r="O32" s="151">
        <v>1390.0</v>
      </c>
      <c r="P32" s="161">
        <v>1794.0</v>
      </c>
      <c r="Q32" s="158"/>
      <c r="R32" s="158"/>
      <c r="S32" s="158"/>
      <c r="T32" s="158"/>
      <c r="U32" s="158"/>
      <c r="V32" s="158"/>
      <c r="W32" s="158"/>
      <c r="X32" s="158"/>
      <c r="Y32" s="158"/>
      <c r="Z32" s="158"/>
    </row>
    <row r="33" ht="14.25" customHeight="1">
      <c r="A33" s="148" t="s">
        <v>122</v>
      </c>
      <c r="B33" s="148" t="s">
        <v>94</v>
      </c>
      <c r="C33" s="155"/>
      <c r="D33" s="155"/>
      <c r="E33" s="155"/>
      <c r="F33" s="155"/>
      <c r="G33" s="156"/>
      <c r="H33" s="157"/>
      <c r="I33" s="157"/>
      <c r="J33" s="157"/>
      <c r="K33" s="151">
        <v>575.0</v>
      </c>
      <c r="L33" s="151">
        <v>650.0</v>
      </c>
      <c r="M33" s="151">
        <v>550.0</v>
      </c>
      <c r="N33" s="151">
        <v>530.0</v>
      </c>
      <c r="O33" s="151">
        <v>470.0</v>
      </c>
      <c r="P33" s="160">
        <v>590.0</v>
      </c>
      <c r="Q33" s="158"/>
      <c r="R33" s="158"/>
      <c r="S33" s="158"/>
      <c r="T33" s="158"/>
      <c r="U33" s="158"/>
      <c r="V33" s="158"/>
      <c r="W33" s="158"/>
      <c r="X33" s="158"/>
      <c r="Y33" s="158"/>
      <c r="Z33" s="158"/>
    </row>
    <row r="34" ht="14.25" customHeight="1">
      <c r="A34" s="148" t="s">
        <v>123</v>
      </c>
      <c r="B34" s="148" t="s">
        <v>94</v>
      </c>
      <c r="C34" s="155"/>
      <c r="D34" s="155"/>
      <c r="E34" s="155"/>
      <c r="F34" s="155"/>
      <c r="G34" s="156"/>
      <c r="H34" s="157"/>
      <c r="I34" s="157"/>
      <c r="J34" s="157"/>
      <c r="K34" s="151">
        <v>500.0</v>
      </c>
      <c r="L34" s="151">
        <v>550.0</v>
      </c>
      <c r="M34" s="151">
        <v>475.0</v>
      </c>
      <c r="N34" s="151">
        <v>463.0</v>
      </c>
      <c r="O34" s="151">
        <v>360.0</v>
      </c>
      <c r="P34" s="161">
        <v>480.0</v>
      </c>
      <c r="Q34" s="158"/>
      <c r="R34" s="158"/>
      <c r="S34" s="158"/>
      <c r="T34" s="158"/>
      <c r="U34" s="158"/>
      <c r="V34" s="158"/>
      <c r="W34" s="158"/>
      <c r="X34" s="158"/>
      <c r="Y34" s="158"/>
      <c r="Z34" s="158"/>
    </row>
    <row r="35" ht="14.25" customHeight="1">
      <c r="A35" s="148" t="s">
        <v>124</v>
      </c>
      <c r="B35" s="148" t="s">
        <v>94</v>
      </c>
      <c r="C35" s="155"/>
      <c r="D35" s="155"/>
      <c r="E35" s="155"/>
      <c r="F35" s="155"/>
      <c r="G35" s="156"/>
      <c r="H35" s="157"/>
      <c r="I35" s="157"/>
      <c r="J35" s="157"/>
      <c r="K35" s="151">
        <v>725.0</v>
      </c>
      <c r="L35" s="151">
        <v>850.0</v>
      </c>
      <c r="M35" s="151">
        <v>500.0</v>
      </c>
      <c r="N35" s="151">
        <v>430.0</v>
      </c>
      <c r="O35" s="151">
        <v>400.0</v>
      </c>
      <c r="P35" s="161">
        <v>540.0</v>
      </c>
      <c r="Q35" s="158"/>
      <c r="R35" s="158"/>
      <c r="S35" s="158"/>
      <c r="T35" s="158"/>
      <c r="U35" s="158"/>
      <c r="V35" s="158"/>
      <c r="W35" s="158"/>
      <c r="X35" s="158"/>
      <c r="Y35" s="158"/>
      <c r="Z35" s="158"/>
    </row>
    <row r="36" ht="14.25" customHeight="1">
      <c r="A36" s="148" t="s">
        <v>125</v>
      </c>
      <c r="B36" s="148" t="s">
        <v>94</v>
      </c>
      <c r="C36" s="155"/>
      <c r="D36" s="155"/>
      <c r="E36" s="155"/>
      <c r="F36" s="155"/>
      <c r="G36" s="156"/>
      <c r="H36" s="157"/>
      <c r="I36" s="157"/>
      <c r="J36" s="157"/>
      <c r="K36" s="151">
        <v>550.0</v>
      </c>
      <c r="L36" s="151">
        <v>600.0</v>
      </c>
      <c r="M36" s="151">
        <v>400.0</v>
      </c>
      <c r="N36" s="151">
        <v>390.0</v>
      </c>
      <c r="O36" s="151">
        <v>320.0</v>
      </c>
      <c r="P36" s="161">
        <v>440.0</v>
      </c>
      <c r="Q36" s="158"/>
      <c r="R36" s="158"/>
      <c r="S36" s="158"/>
      <c r="T36" s="158"/>
      <c r="U36" s="158"/>
      <c r="V36" s="158"/>
      <c r="W36" s="158"/>
      <c r="X36" s="158"/>
      <c r="Y36" s="158"/>
      <c r="Z36" s="158"/>
    </row>
    <row r="37" ht="14.25" customHeight="1">
      <c r="A37" s="148" t="s">
        <v>126</v>
      </c>
      <c r="B37" s="148" t="s">
        <v>94</v>
      </c>
      <c r="C37" s="155"/>
      <c r="D37" s="155"/>
      <c r="E37" s="155"/>
      <c r="F37" s="155"/>
      <c r="G37" s="156"/>
      <c r="H37" s="157"/>
      <c r="I37" s="157"/>
      <c r="J37" s="157"/>
      <c r="K37" s="151" t="s">
        <v>96</v>
      </c>
      <c r="L37" s="151" t="s">
        <v>96</v>
      </c>
      <c r="M37" s="151" t="s">
        <v>127</v>
      </c>
      <c r="N37" s="151" t="s">
        <v>96</v>
      </c>
      <c r="O37" s="151" t="s">
        <v>96</v>
      </c>
      <c r="P37" s="162" t="s">
        <v>96</v>
      </c>
      <c r="Q37" s="158"/>
      <c r="R37" s="158"/>
      <c r="S37" s="158"/>
      <c r="T37" s="158"/>
      <c r="U37" s="158"/>
      <c r="V37" s="158"/>
      <c r="W37" s="158"/>
      <c r="X37" s="158"/>
      <c r="Y37" s="158"/>
      <c r="Z37" s="158"/>
    </row>
    <row r="38" ht="14.25" customHeight="1">
      <c r="A38" s="148" t="s">
        <v>128</v>
      </c>
      <c r="B38" s="148" t="s">
        <v>94</v>
      </c>
      <c r="C38" s="155"/>
      <c r="D38" s="155"/>
      <c r="E38" s="155"/>
      <c r="F38" s="155"/>
      <c r="G38" s="156"/>
      <c r="H38" s="157"/>
      <c r="I38" s="157"/>
      <c r="J38" s="157"/>
      <c r="K38" s="151" t="s">
        <v>96</v>
      </c>
      <c r="L38" s="151">
        <v>1400.0</v>
      </c>
      <c r="M38" s="151">
        <v>1400.0</v>
      </c>
      <c r="N38" s="151" t="s">
        <v>96</v>
      </c>
      <c r="O38" s="151" t="s">
        <v>96</v>
      </c>
      <c r="P38" s="162" t="s">
        <v>96</v>
      </c>
      <c r="Q38" s="158"/>
      <c r="R38" s="158"/>
      <c r="S38" s="158"/>
      <c r="T38" s="158"/>
      <c r="U38" s="158"/>
      <c r="V38" s="158"/>
      <c r="W38" s="158"/>
      <c r="X38" s="158"/>
      <c r="Y38" s="158"/>
      <c r="Z38" s="158"/>
    </row>
    <row r="39" ht="14.25" customHeight="1">
      <c r="A39" s="148" t="s">
        <v>129</v>
      </c>
      <c r="B39" s="148" t="s">
        <v>94</v>
      </c>
      <c r="C39" s="155"/>
      <c r="D39" s="155"/>
      <c r="E39" s="155"/>
      <c r="F39" s="155"/>
      <c r="G39" s="156"/>
      <c r="H39" s="157"/>
      <c r="I39" s="157"/>
      <c r="J39" s="157"/>
      <c r="K39" s="151">
        <v>500.0</v>
      </c>
      <c r="L39" s="151">
        <v>515.0</v>
      </c>
      <c r="M39" s="151">
        <v>525.0</v>
      </c>
      <c r="N39" s="151">
        <v>525.0</v>
      </c>
      <c r="O39" s="151" t="s">
        <v>96</v>
      </c>
      <c r="P39" s="151" t="s">
        <v>96</v>
      </c>
      <c r="Q39" s="158"/>
      <c r="R39" s="158"/>
      <c r="S39" s="158"/>
      <c r="T39" s="158"/>
      <c r="U39" s="158"/>
      <c r="V39" s="158"/>
      <c r="W39" s="158"/>
      <c r="X39" s="158"/>
      <c r="Y39" s="158"/>
      <c r="Z39" s="158"/>
    </row>
    <row r="40" ht="14.25" customHeight="1">
      <c r="A40" s="148" t="s">
        <v>130</v>
      </c>
      <c r="B40" s="148" t="s">
        <v>94</v>
      </c>
      <c r="C40" s="155"/>
      <c r="D40" s="155"/>
      <c r="E40" s="155"/>
      <c r="F40" s="155"/>
      <c r="G40" s="156"/>
      <c r="H40" s="157"/>
      <c r="I40" s="157"/>
      <c r="J40" s="157"/>
      <c r="K40" s="151">
        <v>550.0</v>
      </c>
      <c r="L40" s="151">
        <v>570.0</v>
      </c>
      <c r="M40" s="151">
        <v>575.0</v>
      </c>
      <c r="N40" s="151">
        <v>525.0</v>
      </c>
      <c r="O40" s="151" t="s">
        <v>96</v>
      </c>
      <c r="P40" s="151" t="s">
        <v>96</v>
      </c>
      <c r="Q40" s="158"/>
      <c r="R40" s="158"/>
      <c r="S40" s="158"/>
      <c r="T40" s="158"/>
      <c r="U40" s="158"/>
      <c r="V40" s="158"/>
      <c r="W40" s="158"/>
      <c r="X40" s="158"/>
      <c r="Y40" s="158"/>
      <c r="Z40" s="158"/>
    </row>
    <row r="41" ht="14.25" customHeight="1">
      <c r="A41" s="148" t="s">
        <v>131</v>
      </c>
      <c r="B41" s="148" t="s">
        <v>94</v>
      </c>
      <c r="C41" s="155"/>
      <c r="D41" s="155"/>
      <c r="E41" s="155"/>
      <c r="F41" s="155"/>
      <c r="G41" s="156"/>
      <c r="H41" s="157"/>
      <c r="I41" s="157"/>
      <c r="J41" s="157"/>
      <c r="K41" s="151">
        <v>440.0</v>
      </c>
      <c r="L41" s="151">
        <v>445.0</v>
      </c>
      <c r="M41" s="151">
        <v>450.0</v>
      </c>
      <c r="N41" s="151">
        <v>496.0</v>
      </c>
      <c r="O41" s="151">
        <v>496.0</v>
      </c>
      <c r="P41" s="160">
        <v>555.0</v>
      </c>
      <c r="Q41" s="158"/>
      <c r="R41" s="158"/>
      <c r="S41" s="158"/>
      <c r="T41" s="158"/>
      <c r="U41" s="158"/>
      <c r="V41" s="158"/>
      <c r="W41" s="158"/>
      <c r="X41" s="158"/>
      <c r="Y41" s="158"/>
      <c r="Z41" s="158"/>
    </row>
    <row r="42" ht="14.25" customHeight="1">
      <c r="A42" s="148" t="s">
        <v>132</v>
      </c>
      <c r="B42" s="148" t="s">
        <v>94</v>
      </c>
      <c r="C42" s="155"/>
      <c r="D42" s="155"/>
      <c r="E42" s="155"/>
      <c r="F42" s="155"/>
      <c r="G42" s="156"/>
      <c r="H42" s="157"/>
      <c r="I42" s="157"/>
      <c r="J42" s="157"/>
      <c r="K42" s="151">
        <v>425.0</v>
      </c>
      <c r="L42" s="151">
        <v>440.0</v>
      </c>
      <c r="M42" s="151">
        <v>471.0</v>
      </c>
      <c r="N42" s="151">
        <v>458.0</v>
      </c>
      <c r="O42" s="151">
        <v>475.0</v>
      </c>
      <c r="P42" s="161">
        <v>320.0</v>
      </c>
      <c r="Q42" s="158"/>
      <c r="R42" s="158"/>
      <c r="S42" s="158"/>
      <c r="T42" s="158"/>
      <c r="U42" s="158"/>
      <c r="V42" s="158"/>
      <c r="W42" s="158"/>
      <c r="X42" s="158"/>
      <c r="Y42" s="158"/>
      <c r="Z42" s="158"/>
    </row>
    <row r="43" ht="14.25" customHeight="1">
      <c r="A43" s="148" t="s">
        <v>133</v>
      </c>
      <c r="B43" s="148" t="s">
        <v>94</v>
      </c>
      <c r="C43" s="155"/>
      <c r="D43" s="155"/>
      <c r="E43" s="155"/>
      <c r="F43" s="155"/>
      <c r="G43" s="163"/>
      <c r="H43" s="157"/>
      <c r="I43" s="157"/>
      <c r="J43" s="157"/>
      <c r="K43" s="151">
        <v>460.0</v>
      </c>
      <c r="L43" s="151">
        <v>450.0</v>
      </c>
      <c r="M43" s="151">
        <v>445.0</v>
      </c>
      <c r="N43" s="151">
        <v>450.0</v>
      </c>
      <c r="O43" s="151" t="s">
        <v>96</v>
      </c>
      <c r="P43" s="161" t="s">
        <v>96</v>
      </c>
      <c r="Q43" s="158"/>
      <c r="R43" s="158"/>
      <c r="S43" s="158"/>
      <c r="T43" s="158"/>
      <c r="U43" s="158"/>
      <c r="V43" s="158"/>
      <c r="W43" s="158"/>
      <c r="X43" s="158"/>
      <c r="Y43" s="158"/>
      <c r="Z43" s="158"/>
    </row>
    <row r="44" ht="14.25" customHeight="1">
      <c r="A44" s="148" t="s">
        <v>134</v>
      </c>
      <c r="B44" s="148" t="s">
        <v>94</v>
      </c>
      <c r="C44" s="155"/>
      <c r="D44" s="155"/>
      <c r="E44" s="155"/>
      <c r="F44" s="155"/>
      <c r="G44" s="163"/>
      <c r="H44" s="157"/>
      <c r="I44" s="157"/>
      <c r="J44" s="157"/>
      <c r="K44" s="151">
        <v>420.0</v>
      </c>
      <c r="L44" s="151">
        <v>425.0</v>
      </c>
      <c r="M44" s="151">
        <v>516.0</v>
      </c>
      <c r="N44" s="151">
        <v>523.0</v>
      </c>
      <c r="O44" s="151">
        <v>545.0</v>
      </c>
      <c r="P44" s="161">
        <v>560.0</v>
      </c>
      <c r="Q44" s="158"/>
      <c r="R44" s="158"/>
      <c r="S44" s="158"/>
      <c r="T44" s="158"/>
      <c r="U44" s="158"/>
      <c r="V44" s="158"/>
      <c r="W44" s="158"/>
      <c r="X44" s="158"/>
      <c r="Y44" s="158"/>
      <c r="Z44" s="158"/>
    </row>
    <row r="45" ht="14.25" customHeight="1">
      <c r="A45" s="148" t="s">
        <v>135</v>
      </c>
      <c r="B45" s="148" t="s">
        <v>94</v>
      </c>
      <c r="C45" s="155"/>
      <c r="D45" s="155"/>
      <c r="E45" s="155"/>
      <c r="F45" s="155"/>
      <c r="G45" s="156"/>
      <c r="H45" s="157"/>
      <c r="I45" s="157"/>
      <c r="J45" s="157"/>
      <c r="K45" s="151">
        <v>525.0</v>
      </c>
      <c r="L45" s="151">
        <v>520.0</v>
      </c>
      <c r="M45" s="151">
        <v>525.0</v>
      </c>
      <c r="N45" s="151">
        <v>515.0</v>
      </c>
      <c r="O45" s="151">
        <v>800.0</v>
      </c>
      <c r="P45" s="161" t="s">
        <v>96</v>
      </c>
      <c r="Q45" s="158"/>
      <c r="R45" s="158"/>
      <c r="S45" s="158"/>
      <c r="T45" s="158"/>
      <c r="U45" s="158"/>
      <c r="V45" s="158"/>
      <c r="W45" s="158"/>
      <c r="X45" s="158"/>
      <c r="Y45" s="158"/>
      <c r="Z45" s="158"/>
    </row>
    <row r="46" ht="14.25" customHeight="1">
      <c r="A46" s="148" t="s">
        <v>136</v>
      </c>
      <c r="B46" s="148" t="s">
        <v>94</v>
      </c>
      <c r="C46" s="155"/>
      <c r="D46" s="155"/>
      <c r="E46" s="155"/>
      <c r="F46" s="155"/>
      <c r="G46" s="156"/>
      <c r="H46" s="157"/>
      <c r="I46" s="157"/>
      <c r="J46" s="157"/>
      <c r="K46" s="151">
        <v>460.0</v>
      </c>
      <c r="L46" s="151">
        <v>430.0</v>
      </c>
      <c r="M46" s="151">
        <v>497.0</v>
      </c>
      <c r="N46" s="151">
        <v>491.0</v>
      </c>
      <c r="O46" s="151">
        <v>470.0</v>
      </c>
      <c r="P46" s="160">
        <v>490.0</v>
      </c>
      <c r="Q46" s="158"/>
      <c r="R46" s="158"/>
      <c r="S46" s="158"/>
      <c r="T46" s="158"/>
      <c r="U46" s="158"/>
      <c r="V46" s="158"/>
      <c r="W46" s="158"/>
      <c r="X46" s="158"/>
      <c r="Y46" s="158"/>
      <c r="Z46" s="158"/>
    </row>
    <row r="47" ht="14.25" customHeight="1">
      <c r="A47" s="148" t="s">
        <v>137</v>
      </c>
      <c r="B47" s="148" t="s">
        <v>94</v>
      </c>
      <c r="C47" s="155"/>
      <c r="D47" s="155"/>
      <c r="E47" s="155"/>
      <c r="F47" s="155"/>
      <c r="G47" s="156"/>
      <c r="H47" s="157"/>
      <c r="I47" s="157"/>
      <c r="J47" s="157"/>
      <c r="K47" s="151">
        <v>465.0</v>
      </c>
      <c r="L47" s="151">
        <v>440.0</v>
      </c>
      <c r="M47" s="151">
        <v>493.0</v>
      </c>
      <c r="N47" s="151">
        <v>528.0</v>
      </c>
      <c r="O47" s="151">
        <v>605.0</v>
      </c>
      <c r="P47" s="161">
        <v>635.0</v>
      </c>
      <c r="Q47" s="158"/>
      <c r="R47" s="158"/>
      <c r="S47" s="158"/>
      <c r="T47" s="158"/>
      <c r="U47" s="158"/>
      <c r="V47" s="158"/>
      <c r="W47" s="158"/>
      <c r="X47" s="158"/>
      <c r="Y47" s="158"/>
      <c r="Z47" s="158"/>
    </row>
    <row r="48" ht="14.25" customHeight="1">
      <c r="A48" s="148" t="s">
        <v>138</v>
      </c>
      <c r="B48" s="148" t="s">
        <v>92</v>
      </c>
      <c r="C48" s="155"/>
      <c r="D48" s="155"/>
      <c r="E48" s="155"/>
      <c r="F48" s="155"/>
      <c r="G48" s="156"/>
      <c r="H48" s="157"/>
      <c r="I48" s="157"/>
      <c r="J48" s="157"/>
      <c r="K48" s="151">
        <v>420.0</v>
      </c>
      <c r="L48" s="151">
        <v>445.0</v>
      </c>
      <c r="M48" s="151">
        <v>525.0</v>
      </c>
      <c r="N48" s="151">
        <v>440.0</v>
      </c>
      <c r="O48" s="151">
        <v>430.0</v>
      </c>
      <c r="P48" s="154">
        <v>515.0</v>
      </c>
      <c r="Q48" s="158"/>
      <c r="R48" s="158"/>
      <c r="S48" s="158"/>
      <c r="T48" s="158"/>
      <c r="U48" s="158"/>
      <c r="V48" s="158"/>
      <c r="W48" s="158"/>
      <c r="X48" s="158"/>
      <c r="Y48" s="158"/>
      <c r="Z48" s="158"/>
    </row>
    <row r="49" ht="14.25" customHeight="1">
      <c r="A49" s="148" t="s">
        <v>139</v>
      </c>
      <c r="B49" s="148" t="s">
        <v>94</v>
      </c>
      <c r="C49" s="155"/>
      <c r="D49" s="155"/>
      <c r="E49" s="155"/>
      <c r="F49" s="155"/>
      <c r="G49" s="156"/>
      <c r="H49" s="157"/>
      <c r="I49" s="157"/>
      <c r="J49" s="157"/>
      <c r="K49" s="151">
        <v>240.0</v>
      </c>
      <c r="L49" s="151">
        <v>218.0</v>
      </c>
      <c r="M49" s="151">
        <v>227.0</v>
      </c>
      <c r="N49" s="151">
        <v>230.0</v>
      </c>
      <c r="O49" s="151">
        <v>240.0</v>
      </c>
      <c r="P49" s="154">
        <v>350.0</v>
      </c>
      <c r="Q49" s="158"/>
      <c r="R49" s="158"/>
      <c r="S49" s="158"/>
      <c r="T49" s="158"/>
      <c r="U49" s="158"/>
      <c r="V49" s="158"/>
      <c r="W49" s="158"/>
      <c r="X49" s="158"/>
      <c r="Y49" s="158"/>
      <c r="Z49" s="158"/>
    </row>
    <row r="50" ht="14.25" customHeight="1">
      <c r="A50" s="148" t="s">
        <v>140</v>
      </c>
      <c r="B50" s="148" t="s">
        <v>92</v>
      </c>
      <c r="C50" s="155"/>
      <c r="D50" s="155"/>
      <c r="E50" s="155"/>
      <c r="F50" s="155"/>
      <c r="G50" s="156"/>
      <c r="H50" s="157"/>
      <c r="I50" s="157"/>
      <c r="J50" s="157"/>
      <c r="K50" s="151">
        <v>166.0</v>
      </c>
      <c r="L50" s="151">
        <v>162.0</v>
      </c>
      <c r="M50" s="151">
        <v>187.0</v>
      </c>
      <c r="N50" s="151">
        <v>181.0</v>
      </c>
      <c r="O50" s="151">
        <v>178.0</v>
      </c>
      <c r="P50" s="154">
        <v>343.0</v>
      </c>
      <c r="Q50" s="158"/>
      <c r="R50" s="158"/>
      <c r="S50" s="158"/>
      <c r="T50" s="158"/>
      <c r="U50" s="158"/>
      <c r="V50" s="158"/>
      <c r="W50" s="158"/>
      <c r="X50" s="158"/>
      <c r="Y50" s="158"/>
      <c r="Z50" s="158"/>
    </row>
    <row r="51" ht="14.25" customHeight="1">
      <c r="A51" s="148" t="s">
        <v>141</v>
      </c>
      <c r="B51" s="148" t="s">
        <v>94</v>
      </c>
      <c r="C51" s="155"/>
      <c r="D51" s="155"/>
      <c r="E51" s="155"/>
      <c r="F51" s="155"/>
      <c r="G51" s="156"/>
      <c r="H51" s="157"/>
      <c r="I51" s="157"/>
      <c r="J51" s="157"/>
      <c r="K51" s="151" t="s">
        <v>96</v>
      </c>
      <c r="L51" s="151" t="s">
        <v>96</v>
      </c>
      <c r="M51" s="151" t="s">
        <v>96</v>
      </c>
      <c r="N51" s="151" t="s">
        <v>96</v>
      </c>
      <c r="O51" s="151" t="s">
        <v>96</v>
      </c>
      <c r="P51" s="162" t="s">
        <v>96</v>
      </c>
      <c r="Q51" s="158"/>
      <c r="R51" s="158"/>
      <c r="S51" s="158"/>
      <c r="T51" s="158"/>
      <c r="U51" s="158"/>
      <c r="V51" s="158"/>
      <c r="W51" s="158"/>
      <c r="X51" s="158"/>
      <c r="Y51" s="158"/>
      <c r="Z51" s="158"/>
    </row>
    <row r="52" ht="14.25" customHeight="1">
      <c r="A52" s="148" t="s">
        <v>142</v>
      </c>
      <c r="B52" s="148" t="s">
        <v>94</v>
      </c>
      <c r="C52" s="155"/>
      <c r="D52" s="155"/>
      <c r="E52" s="155"/>
      <c r="F52" s="155"/>
      <c r="G52" s="156"/>
      <c r="H52" s="157"/>
      <c r="I52" s="157"/>
      <c r="J52" s="157"/>
      <c r="K52" s="151" t="s">
        <v>96</v>
      </c>
      <c r="L52" s="151" t="s">
        <v>96</v>
      </c>
      <c r="M52" s="151" t="s">
        <v>96</v>
      </c>
      <c r="N52" s="151" t="s">
        <v>96</v>
      </c>
      <c r="O52" s="151" t="s">
        <v>96</v>
      </c>
      <c r="P52" s="162" t="s">
        <v>96</v>
      </c>
      <c r="Q52" s="158"/>
      <c r="R52" s="158"/>
      <c r="S52" s="158"/>
      <c r="T52" s="158"/>
      <c r="U52" s="158"/>
      <c r="V52" s="158"/>
      <c r="W52" s="158"/>
      <c r="X52" s="158"/>
      <c r="Y52" s="158"/>
      <c r="Z52" s="158"/>
    </row>
    <row r="53" ht="14.25" customHeight="1">
      <c r="A53" s="148" t="s">
        <v>143</v>
      </c>
      <c r="B53" s="148" t="s">
        <v>94</v>
      </c>
      <c r="C53" s="155"/>
      <c r="D53" s="155"/>
      <c r="E53" s="155"/>
      <c r="F53" s="155"/>
      <c r="G53" s="156"/>
      <c r="H53" s="157"/>
      <c r="I53" s="157"/>
      <c r="J53" s="157"/>
      <c r="K53" s="151" t="s">
        <v>96</v>
      </c>
      <c r="L53" s="151" t="s">
        <v>96</v>
      </c>
      <c r="M53" s="151" t="s">
        <v>96</v>
      </c>
      <c r="N53" s="151" t="s">
        <v>96</v>
      </c>
      <c r="O53" s="151" t="s">
        <v>96</v>
      </c>
      <c r="P53" s="162" t="s">
        <v>96</v>
      </c>
      <c r="Q53" s="158"/>
      <c r="R53" s="158"/>
      <c r="S53" s="158"/>
      <c r="T53" s="158"/>
      <c r="U53" s="158"/>
      <c r="V53" s="158"/>
      <c r="W53" s="158"/>
      <c r="X53" s="158"/>
      <c r="Y53" s="158"/>
      <c r="Z53" s="158"/>
    </row>
    <row r="54" ht="14.25" customHeight="1">
      <c r="A54" s="148" t="s">
        <v>144</v>
      </c>
      <c r="B54" s="148" t="s">
        <v>94</v>
      </c>
      <c r="C54" s="155"/>
      <c r="D54" s="155"/>
      <c r="E54" s="155"/>
      <c r="F54" s="155"/>
      <c r="G54" s="156"/>
      <c r="H54" s="157"/>
      <c r="I54" s="157"/>
      <c r="J54" s="157"/>
      <c r="K54" s="151" t="s">
        <v>96</v>
      </c>
      <c r="L54" s="151" t="s">
        <v>96</v>
      </c>
      <c r="M54" s="151" t="s">
        <v>96</v>
      </c>
      <c r="N54" s="151" t="s">
        <v>96</v>
      </c>
      <c r="O54" s="151" t="s">
        <v>96</v>
      </c>
      <c r="P54" s="162" t="s">
        <v>96</v>
      </c>
      <c r="Q54" s="158"/>
      <c r="R54" s="158"/>
      <c r="S54" s="158"/>
      <c r="T54" s="158"/>
      <c r="U54" s="158"/>
      <c r="V54" s="158"/>
      <c r="W54" s="158"/>
      <c r="X54" s="158"/>
      <c r="Y54" s="158"/>
      <c r="Z54" s="158"/>
    </row>
    <row r="55" ht="14.25" customHeight="1">
      <c r="A55" s="148" t="s">
        <v>145</v>
      </c>
      <c r="B55" s="148" t="s">
        <v>94</v>
      </c>
      <c r="C55" s="155"/>
      <c r="D55" s="155"/>
      <c r="E55" s="155"/>
      <c r="F55" s="155"/>
      <c r="G55" s="156"/>
      <c r="H55" s="157"/>
      <c r="I55" s="157"/>
      <c r="J55" s="157"/>
      <c r="K55" s="151">
        <v>380.0</v>
      </c>
      <c r="L55" s="151">
        <v>380.0</v>
      </c>
      <c r="M55" s="151">
        <v>380.0</v>
      </c>
      <c r="N55" s="151">
        <v>380.0</v>
      </c>
      <c r="O55" s="151">
        <v>380.0</v>
      </c>
      <c r="P55" s="154">
        <v>535.0</v>
      </c>
      <c r="Q55" s="158"/>
      <c r="R55" s="158"/>
      <c r="S55" s="158"/>
      <c r="T55" s="158"/>
      <c r="U55" s="158"/>
      <c r="V55" s="158"/>
      <c r="W55" s="158"/>
      <c r="X55" s="158"/>
      <c r="Y55" s="158"/>
      <c r="Z55" s="158"/>
    </row>
    <row r="56" ht="14.25" customHeight="1">
      <c r="A56" s="148" t="s">
        <v>146</v>
      </c>
      <c r="B56" s="148" t="s">
        <v>92</v>
      </c>
      <c r="C56" s="155"/>
      <c r="D56" s="155"/>
      <c r="E56" s="155"/>
      <c r="F56" s="155"/>
      <c r="G56" s="156"/>
      <c r="H56" s="157"/>
      <c r="I56" s="157"/>
      <c r="J56" s="157"/>
      <c r="K56" s="151">
        <v>250.0</v>
      </c>
      <c r="L56" s="151">
        <v>246.0</v>
      </c>
      <c r="M56" s="151">
        <v>293.0</v>
      </c>
      <c r="N56" s="151">
        <v>275.0</v>
      </c>
      <c r="O56" s="151">
        <v>245.0</v>
      </c>
      <c r="P56" s="154">
        <v>273.0</v>
      </c>
      <c r="Q56" s="158"/>
      <c r="R56" s="158"/>
      <c r="S56" s="158"/>
      <c r="T56" s="158"/>
      <c r="U56" s="158"/>
      <c r="V56" s="158"/>
      <c r="W56" s="158"/>
      <c r="X56" s="158"/>
      <c r="Y56" s="158"/>
      <c r="Z56" s="158"/>
    </row>
    <row r="57" ht="14.25" customHeight="1">
      <c r="A57" s="148" t="s">
        <v>147</v>
      </c>
      <c r="B57" s="148" t="s">
        <v>94</v>
      </c>
      <c r="C57" s="155"/>
      <c r="D57" s="155"/>
      <c r="E57" s="155"/>
      <c r="F57" s="155"/>
      <c r="G57" s="156"/>
      <c r="H57" s="157"/>
      <c r="I57" s="157"/>
      <c r="J57" s="157"/>
      <c r="K57" s="151">
        <v>400.0</v>
      </c>
      <c r="L57" s="151">
        <v>400.0</v>
      </c>
      <c r="M57" s="151">
        <v>400.0</v>
      </c>
      <c r="N57" s="151">
        <v>400.0</v>
      </c>
      <c r="O57" s="151">
        <v>400.0</v>
      </c>
      <c r="P57" s="154">
        <v>385.0</v>
      </c>
      <c r="Q57" s="158"/>
      <c r="R57" s="158"/>
      <c r="S57" s="158"/>
      <c r="T57" s="158"/>
      <c r="U57" s="158"/>
      <c r="V57" s="158"/>
      <c r="W57" s="158"/>
      <c r="X57" s="158"/>
      <c r="Y57" s="158"/>
      <c r="Z57" s="158"/>
    </row>
    <row r="58" ht="14.25" customHeight="1">
      <c r="A58" s="148" t="s">
        <v>148</v>
      </c>
      <c r="B58" s="148" t="s">
        <v>92</v>
      </c>
      <c r="C58" s="155"/>
      <c r="D58" s="155"/>
      <c r="E58" s="155"/>
      <c r="F58" s="155"/>
      <c r="G58" s="156"/>
      <c r="H58" s="157"/>
      <c r="I58" s="157"/>
      <c r="J58" s="157"/>
      <c r="K58" s="151">
        <v>248.0</v>
      </c>
      <c r="L58" s="151">
        <v>236.0</v>
      </c>
      <c r="M58" s="151">
        <v>288.0</v>
      </c>
      <c r="N58" s="151">
        <v>255.0</v>
      </c>
      <c r="O58" s="151">
        <v>241.0</v>
      </c>
      <c r="P58" s="154">
        <v>273.0</v>
      </c>
      <c r="Q58" s="158"/>
      <c r="R58" s="158"/>
      <c r="S58" s="158"/>
      <c r="T58" s="158"/>
      <c r="U58" s="158"/>
      <c r="V58" s="158"/>
      <c r="W58" s="158"/>
      <c r="X58" s="158"/>
      <c r="Y58" s="158"/>
      <c r="Z58" s="158"/>
    </row>
    <row r="59" ht="14.25" customHeight="1">
      <c r="A59" s="148" t="s">
        <v>149</v>
      </c>
      <c r="B59" s="148" t="s">
        <v>94</v>
      </c>
      <c r="C59" s="155"/>
      <c r="D59" s="155"/>
      <c r="E59" s="155"/>
      <c r="F59" s="155"/>
      <c r="G59" s="156"/>
      <c r="H59" s="157"/>
      <c r="I59" s="157"/>
      <c r="J59" s="157"/>
      <c r="K59" s="151">
        <v>385.0</v>
      </c>
      <c r="L59" s="151">
        <v>340.0</v>
      </c>
      <c r="M59" s="151">
        <v>264.0</v>
      </c>
      <c r="N59" s="151">
        <v>297.0</v>
      </c>
      <c r="O59" s="151">
        <v>300.0</v>
      </c>
      <c r="P59" s="154">
        <v>375.0</v>
      </c>
      <c r="Q59" s="158"/>
      <c r="R59" s="158"/>
      <c r="S59" s="158"/>
      <c r="T59" s="158"/>
      <c r="U59" s="158"/>
      <c r="V59" s="158"/>
      <c r="W59" s="158"/>
      <c r="X59" s="158"/>
      <c r="Y59" s="158"/>
      <c r="Z59" s="158"/>
    </row>
    <row r="60" ht="14.25" customHeight="1">
      <c r="A60" s="148" t="s">
        <v>150</v>
      </c>
      <c r="B60" s="148" t="s">
        <v>92</v>
      </c>
      <c r="C60" s="155"/>
      <c r="D60" s="155"/>
      <c r="E60" s="155"/>
      <c r="F60" s="155"/>
      <c r="G60" s="156"/>
      <c r="H60" s="157"/>
      <c r="I60" s="157"/>
      <c r="J60" s="157"/>
      <c r="K60" s="151">
        <v>187.0</v>
      </c>
      <c r="L60" s="151">
        <v>185.0</v>
      </c>
      <c r="M60" s="151">
        <v>250.0</v>
      </c>
      <c r="N60" s="151">
        <v>226.0</v>
      </c>
      <c r="O60" s="151">
        <v>218.0</v>
      </c>
      <c r="P60" s="154">
        <v>269.0</v>
      </c>
      <c r="Q60" s="158"/>
      <c r="R60" s="158"/>
      <c r="S60" s="158"/>
      <c r="T60" s="158"/>
      <c r="U60" s="158"/>
      <c r="V60" s="158"/>
      <c r="W60" s="158"/>
      <c r="X60" s="158"/>
      <c r="Y60" s="158"/>
      <c r="Z60" s="158"/>
    </row>
    <row r="61" ht="14.25" customHeight="1">
      <c r="A61" s="148" t="s">
        <v>151</v>
      </c>
      <c r="B61" s="164" t="s">
        <v>94</v>
      </c>
      <c r="C61" s="155"/>
      <c r="D61" s="155"/>
      <c r="E61" s="155"/>
      <c r="F61" s="155"/>
      <c r="G61" s="156"/>
      <c r="H61" s="157"/>
      <c r="I61" s="157"/>
      <c r="J61" s="157"/>
      <c r="K61" s="151" t="s">
        <v>96</v>
      </c>
      <c r="L61" s="151" t="s">
        <v>96</v>
      </c>
      <c r="M61" s="151" t="s">
        <v>96</v>
      </c>
      <c r="N61" s="151" t="s">
        <v>96</v>
      </c>
      <c r="O61" s="151" t="s">
        <v>96</v>
      </c>
      <c r="P61" s="162" t="s">
        <v>96</v>
      </c>
      <c r="Q61" s="158"/>
      <c r="R61" s="158"/>
      <c r="S61" s="158"/>
      <c r="T61" s="158"/>
      <c r="U61" s="158"/>
      <c r="V61" s="158"/>
      <c r="W61" s="158"/>
      <c r="X61" s="158"/>
      <c r="Y61" s="158"/>
      <c r="Z61" s="158"/>
    </row>
    <row r="62" ht="14.25" customHeight="1">
      <c r="A62" s="148" t="s">
        <v>152</v>
      </c>
      <c r="B62" s="164" t="s">
        <v>92</v>
      </c>
      <c r="C62" s="155"/>
      <c r="D62" s="155"/>
      <c r="E62" s="155"/>
      <c r="F62" s="155"/>
      <c r="G62" s="156"/>
      <c r="H62" s="157"/>
      <c r="I62" s="157"/>
      <c r="J62" s="157"/>
      <c r="K62" s="151">
        <v>189.0</v>
      </c>
      <c r="L62" s="151">
        <v>185.0</v>
      </c>
      <c r="M62" s="151">
        <v>248.0</v>
      </c>
      <c r="N62" s="151">
        <v>220.0</v>
      </c>
      <c r="O62" s="151">
        <v>208.0</v>
      </c>
      <c r="P62" s="154">
        <v>269.0</v>
      </c>
      <c r="Q62" s="158"/>
      <c r="R62" s="158"/>
      <c r="S62" s="158"/>
      <c r="T62" s="158"/>
      <c r="U62" s="158"/>
      <c r="V62" s="158"/>
      <c r="W62" s="158"/>
      <c r="X62" s="158"/>
      <c r="Y62" s="158"/>
      <c r="Z62" s="158"/>
    </row>
    <row r="63" ht="14.25" customHeight="1">
      <c r="A63" s="148" t="s">
        <v>153</v>
      </c>
      <c r="B63" s="148" t="s">
        <v>94</v>
      </c>
      <c r="C63" s="155"/>
      <c r="D63" s="155"/>
      <c r="E63" s="155"/>
      <c r="F63" s="155"/>
      <c r="G63" s="156"/>
      <c r="H63" s="157"/>
      <c r="I63" s="157"/>
      <c r="J63" s="157"/>
      <c r="K63" s="151">
        <v>340.0</v>
      </c>
      <c r="L63" s="151">
        <v>340.0</v>
      </c>
      <c r="M63" s="151">
        <v>340.0</v>
      </c>
      <c r="N63" s="151">
        <v>340.0</v>
      </c>
      <c r="O63" s="151">
        <v>340.0</v>
      </c>
      <c r="P63" s="154">
        <v>395.0</v>
      </c>
      <c r="Q63" s="158"/>
      <c r="R63" s="158"/>
      <c r="S63" s="158"/>
      <c r="T63" s="158"/>
      <c r="U63" s="158"/>
      <c r="V63" s="158"/>
      <c r="W63" s="158"/>
      <c r="X63" s="158"/>
      <c r="Y63" s="158"/>
      <c r="Z63" s="158"/>
    </row>
    <row r="64" ht="14.25" customHeight="1">
      <c r="A64" s="148" t="s">
        <v>154</v>
      </c>
      <c r="B64" s="148" t="s">
        <v>92</v>
      </c>
      <c r="C64" s="155"/>
      <c r="D64" s="155"/>
      <c r="E64" s="155"/>
      <c r="F64" s="155"/>
      <c r="G64" s="156"/>
      <c r="H64" s="157"/>
      <c r="I64" s="157"/>
      <c r="J64" s="157"/>
      <c r="K64" s="151">
        <v>250.0</v>
      </c>
      <c r="L64" s="151">
        <v>240.0</v>
      </c>
      <c r="M64" s="151">
        <v>291.0</v>
      </c>
      <c r="N64" s="151">
        <v>272.0</v>
      </c>
      <c r="O64" s="151">
        <v>243.0</v>
      </c>
      <c r="P64" s="154">
        <v>273.0</v>
      </c>
      <c r="Q64" s="158"/>
      <c r="R64" s="158"/>
      <c r="S64" s="158"/>
      <c r="T64" s="158"/>
      <c r="U64" s="158"/>
      <c r="V64" s="158"/>
      <c r="W64" s="158"/>
      <c r="X64" s="158"/>
      <c r="Y64" s="158"/>
      <c r="Z64" s="158"/>
    </row>
    <row r="65" ht="14.25" customHeight="1">
      <c r="A65" s="148" t="s">
        <v>155</v>
      </c>
      <c r="B65" s="148" t="s">
        <v>94</v>
      </c>
      <c r="C65" s="155"/>
      <c r="D65" s="155"/>
      <c r="E65" s="155"/>
      <c r="F65" s="155"/>
      <c r="G65" s="156"/>
      <c r="H65" s="157"/>
      <c r="I65" s="157"/>
      <c r="J65" s="157"/>
      <c r="K65" s="151">
        <v>380.0</v>
      </c>
      <c r="L65" s="151">
        <v>380.0</v>
      </c>
      <c r="M65" s="151">
        <v>281.0</v>
      </c>
      <c r="N65" s="151">
        <v>281.0</v>
      </c>
      <c r="O65" s="151">
        <v>290.0</v>
      </c>
      <c r="P65" s="154">
        <v>360.0</v>
      </c>
      <c r="Q65" s="158"/>
      <c r="R65" s="158"/>
      <c r="S65" s="158"/>
      <c r="T65" s="158"/>
      <c r="U65" s="158"/>
      <c r="V65" s="158"/>
      <c r="W65" s="158"/>
      <c r="X65" s="158"/>
      <c r="Y65" s="158"/>
      <c r="Z65" s="158"/>
    </row>
    <row r="66" ht="14.25" customHeight="1">
      <c r="A66" s="148" t="s">
        <v>156</v>
      </c>
      <c r="B66" s="148" t="s">
        <v>92</v>
      </c>
      <c r="C66" s="155"/>
      <c r="D66" s="155"/>
      <c r="E66" s="155"/>
      <c r="F66" s="155"/>
      <c r="G66" s="156"/>
      <c r="H66" s="157"/>
      <c r="I66" s="157"/>
      <c r="J66" s="157"/>
      <c r="K66" s="151">
        <v>185.0</v>
      </c>
      <c r="L66" s="151">
        <v>179.0</v>
      </c>
      <c r="M66" s="151">
        <v>215.0</v>
      </c>
      <c r="N66" s="151">
        <v>192.0</v>
      </c>
      <c r="O66" s="151">
        <v>230.0</v>
      </c>
      <c r="P66" s="154">
        <v>273.0</v>
      </c>
      <c r="Q66" s="158"/>
      <c r="R66" s="158"/>
      <c r="S66" s="158"/>
      <c r="T66" s="158"/>
      <c r="U66" s="158"/>
      <c r="V66" s="158"/>
      <c r="W66" s="158"/>
      <c r="X66" s="158"/>
      <c r="Y66" s="158"/>
      <c r="Z66" s="158"/>
    </row>
    <row r="67" ht="14.25" customHeight="1">
      <c r="A67" s="148" t="s">
        <v>157</v>
      </c>
      <c r="B67" s="148" t="s">
        <v>94</v>
      </c>
      <c r="C67" s="155"/>
      <c r="D67" s="155"/>
      <c r="E67" s="155"/>
      <c r="F67" s="155"/>
      <c r="G67" s="156"/>
      <c r="H67" s="157"/>
      <c r="I67" s="157"/>
      <c r="J67" s="157"/>
      <c r="K67" s="151">
        <v>325.0</v>
      </c>
      <c r="L67" s="151">
        <v>298.0</v>
      </c>
      <c r="M67" s="151">
        <v>298.0</v>
      </c>
      <c r="N67" s="151">
        <v>310.0</v>
      </c>
      <c r="O67" s="151">
        <v>345.0</v>
      </c>
      <c r="P67" s="154">
        <v>390.0</v>
      </c>
      <c r="Q67" s="165"/>
      <c r="R67" s="165"/>
      <c r="S67" s="165"/>
      <c r="T67" s="165"/>
      <c r="U67" s="165"/>
      <c r="V67" s="165"/>
      <c r="W67" s="165"/>
      <c r="X67" s="165"/>
      <c r="Y67" s="165"/>
      <c r="Z67" s="165"/>
    </row>
    <row r="68" ht="14.25" customHeight="1">
      <c r="A68" s="148" t="s">
        <v>158</v>
      </c>
      <c r="B68" s="148" t="s">
        <v>92</v>
      </c>
      <c r="C68" s="155"/>
      <c r="D68" s="155"/>
      <c r="E68" s="155"/>
      <c r="F68" s="155"/>
      <c r="G68" s="156"/>
      <c r="H68" s="157"/>
      <c r="I68" s="157"/>
      <c r="J68" s="157"/>
      <c r="K68" s="151">
        <v>192.0</v>
      </c>
      <c r="L68" s="151">
        <v>186.0</v>
      </c>
      <c r="M68" s="151">
        <v>223.0</v>
      </c>
      <c r="N68" s="151">
        <v>221.0</v>
      </c>
      <c r="O68" s="151">
        <v>238.0</v>
      </c>
      <c r="P68" s="154">
        <v>278.0</v>
      </c>
      <c r="Q68" s="165"/>
      <c r="R68" s="165"/>
      <c r="S68" s="165"/>
      <c r="T68" s="165"/>
      <c r="U68" s="165"/>
      <c r="V68" s="165"/>
      <c r="W68" s="165"/>
      <c r="X68" s="165"/>
      <c r="Y68" s="165"/>
      <c r="Z68" s="165"/>
    </row>
    <row r="69" ht="14.25" customHeight="1">
      <c r="A69" s="148" t="s">
        <v>159</v>
      </c>
      <c r="B69" s="166" t="s">
        <v>94</v>
      </c>
      <c r="C69" s="167"/>
      <c r="D69" s="167"/>
      <c r="E69" s="167"/>
      <c r="F69" s="167"/>
      <c r="G69" s="168"/>
      <c r="H69" s="169"/>
      <c r="I69" s="169"/>
      <c r="J69" s="169"/>
      <c r="K69" s="170">
        <v>645.0</v>
      </c>
      <c r="L69" s="170">
        <v>640.0</v>
      </c>
      <c r="M69" s="170">
        <v>666.0</v>
      </c>
      <c r="N69" s="170">
        <v>670.0</v>
      </c>
      <c r="O69" s="170">
        <v>670.0</v>
      </c>
      <c r="P69" s="154">
        <v>670.0</v>
      </c>
      <c r="Q69" s="158"/>
      <c r="R69" s="158"/>
      <c r="S69" s="158"/>
      <c r="T69" s="158"/>
      <c r="U69" s="158"/>
      <c r="V69" s="158"/>
      <c r="W69" s="158"/>
      <c r="X69" s="158"/>
      <c r="Y69" s="158"/>
      <c r="Z69" s="158"/>
    </row>
    <row r="70" ht="14.25" customHeight="1">
      <c r="A70" s="171"/>
      <c r="B70" s="172"/>
      <c r="C70" s="173"/>
      <c r="D70" s="173"/>
      <c r="E70" s="173"/>
      <c r="F70" s="173"/>
      <c r="G70" s="174"/>
      <c r="H70" s="175"/>
      <c r="I70" s="175"/>
      <c r="J70" s="175"/>
      <c r="K70" s="175"/>
      <c r="L70" s="175"/>
      <c r="M70" s="175"/>
      <c r="N70" s="176"/>
      <c r="O70" s="176"/>
      <c r="P70" s="177"/>
      <c r="Q70" s="147"/>
      <c r="R70" s="138"/>
      <c r="S70" s="138"/>
      <c r="T70" s="138"/>
      <c r="U70" s="138"/>
      <c r="V70" s="138"/>
      <c r="W70" s="138"/>
      <c r="X70" s="138"/>
      <c r="Y70" s="138"/>
      <c r="Z70" s="138"/>
    </row>
    <row r="71" ht="14.25" customHeight="1">
      <c r="A71" s="171"/>
      <c r="B71" s="178"/>
      <c r="C71" s="178"/>
      <c r="D71" s="178"/>
      <c r="E71" s="178"/>
      <c r="F71" s="178"/>
      <c r="G71" s="178"/>
      <c r="H71" s="178"/>
      <c r="I71" s="178"/>
      <c r="J71" s="178"/>
      <c r="K71" s="178"/>
      <c r="L71" s="178"/>
      <c r="M71" s="178"/>
      <c r="N71" s="178"/>
      <c r="O71" s="178"/>
      <c r="P71" s="179"/>
      <c r="Q71" s="147"/>
      <c r="R71" s="138"/>
      <c r="S71" s="138"/>
      <c r="T71" s="138"/>
      <c r="U71" s="138"/>
      <c r="V71" s="138"/>
      <c r="W71" s="138"/>
      <c r="X71" s="138"/>
      <c r="Y71" s="138"/>
      <c r="Z71" s="138"/>
    </row>
    <row r="72" ht="14.25" customHeight="1">
      <c r="A72" s="171"/>
      <c r="B72" s="178"/>
      <c r="C72" s="178"/>
      <c r="D72" s="178"/>
      <c r="E72" s="178"/>
      <c r="F72" s="178"/>
      <c r="G72" s="178"/>
      <c r="H72" s="178"/>
      <c r="I72" s="178"/>
      <c r="J72" s="178"/>
      <c r="K72" s="178"/>
      <c r="L72" s="178"/>
      <c r="M72" s="178"/>
      <c r="N72" s="178"/>
      <c r="O72" s="178"/>
      <c r="P72" s="179"/>
      <c r="Q72" s="147"/>
      <c r="R72" s="138"/>
      <c r="S72" s="138"/>
      <c r="T72" s="138"/>
      <c r="U72" s="138"/>
      <c r="V72" s="138"/>
      <c r="W72" s="138"/>
      <c r="X72" s="138"/>
      <c r="Y72" s="138"/>
      <c r="Z72" s="138"/>
    </row>
    <row r="73" ht="14.25" customHeight="1">
      <c r="A73" s="171"/>
      <c r="B73" s="178"/>
      <c r="C73" s="178"/>
      <c r="D73" s="178"/>
      <c r="E73" s="178"/>
      <c r="F73" s="178"/>
      <c r="G73" s="178"/>
      <c r="H73" s="178"/>
      <c r="I73" s="178"/>
      <c r="J73" s="178"/>
      <c r="K73" s="178"/>
      <c r="L73" s="178"/>
      <c r="M73" s="178"/>
      <c r="N73" s="178"/>
      <c r="O73" s="178"/>
      <c r="P73" s="179"/>
      <c r="Q73" s="147"/>
      <c r="R73" s="138"/>
      <c r="S73" s="138"/>
      <c r="T73" s="138"/>
      <c r="U73" s="138"/>
      <c r="V73" s="138"/>
      <c r="W73" s="138"/>
      <c r="X73" s="138"/>
      <c r="Y73" s="138"/>
      <c r="Z73" s="138"/>
    </row>
    <row r="74" ht="14.25" customHeight="1">
      <c r="A74" s="171"/>
      <c r="B74" s="178"/>
      <c r="C74" s="178"/>
      <c r="D74" s="178"/>
      <c r="E74" s="178"/>
      <c r="F74" s="178"/>
      <c r="G74" s="178"/>
      <c r="H74" s="178"/>
      <c r="I74" s="178"/>
      <c r="J74" s="178"/>
      <c r="K74" s="178"/>
      <c r="L74" s="178"/>
      <c r="M74" s="178"/>
      <c r="N74" s="178"/>
      <c r="O74" s="178"/>
      <c r="P74" s="180"/>
      <c r="Q74" s="147"/>
      <c r="R74" s="138"/>
      <c r="S74" s="138"/>
      <c r="T74" s="138"/>
      <c r="U74" s="138"/>
      <c r="V74" s="138"/>
      <c r="W74" s="138"/>
      <c r="X74" s="138"/>
      <c r="Y74" s="138"/>
      <c r="Z74" s="138"/>
    </row>
    <row r="75" ht="14.25" customHeight="1">
      <c r="A75" s="171"/>
      <c r="B75" s="178"/>
      <c r="C75" s="178"/>
      <c r="D75" s="178"/>
      <c r="E75" s="178"/>
      <c r="F75" s="178"/>
      <c r="G75" s="178"/>
      <c r="H75" s="178"/>
      <c r="I75" s="178"/>
      <c r="J75" s="178"/>
      <c r="K75" s="178"/>
      <c r="L75" s="178"/>
      <c r="M75" s="178"/>
      <c r="N75" s="178"/>
      <c r="O75" s="178"/>
      <c r="P75" s="180"/>
      <c r="Q75" s="147"/>
      <c r="R75" s="138"/>
      <c r="S75" s="138"/>
      <c r="T75" s="138"/>
      <c r="U75" s="138"/>
      <c r="V75" s="138"/>
      <c r="W75" s="138"/>
      <c r="X75" s="138"/>
      <c r="Y75" s="138"/>
      <c r="Z75" s="138"/>
    </row>
    <row r="76" ht="14.25" customHeight="1">
      <c r="A76" s="171"/>
      <c r="B76" s="178"/>
      <c r="C76" s="178"/>
      <c r="D76" s="178"/>
      <c r="E76" s="178"/>
      <c r="F76" s="178"/>
      <c r="G76" s="178"/>
      <c r="H76" s="178"/>
      <c r="I76" s="178"/>
      <c r="J76" s="178"/>
      <c r="K76" s="178"/>
      <c r="L76" s="178"/>
      <c r="M76" s="178"/>
      <c r="N76" s="178"/>
      <c r="O76" s="178"/>
      <c r="P76" s="179"/>
      <c r="Q76" s="147"/>
      <c r="R76" s="138"/>
      <c r="S76" s="138"/>
      <c r="T76" s="138"/>
      <c r="U76" s="138"/>
      <c r="V76" s="138"/>
      <c r="W76" s="138"/>
      <c r="X76" s="138"/>
      <c r="Y76" s="138"/>
      <c r="Z76" s="138"/>
    </row>
    <row r="77" ht="14.25" customHeight="1">
      <c r="A77" s="138"/>
      <c r="B77" s="181"/>
      <c r="C77" s="181"/>
      <c r="D77" s="181"/>
      <c r="E77" s="181"/>
      <c r="F77" s="181"/>
      <c r="G77" s="181"/>
      <c r="H77" s="181"/>
      <c r="I77" s="181"/>
      <c r="J77" s="181"/>
      <c r="K77" s="181"/>
      <c r="L77" s="181"/>
      <c r="M77" s="181"/>
      <c r="N77" s="181"/>
      <c r="O77" s="181"/>
      <c r="P77" s="181"/>
      <c r="Q77" s="138"/>
      <c r="R77" s="138"/>
      <c r="S77" s="138"/>
      <c r="T77" s="138"/>
      <c r="U77" s="138"/>
      <c r="V77" s="138"/>
      <c r="W77" s="138"/>
      <c r="X77" s="138"/>
      <c r="Y77" s="138"/>
      <c r="Z77" s="138"/>
    </row>
    <row r="78" ht="14.25" customHeight="1">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ht="14.25"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ht="14.25"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ht="14.25"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ht="14.25"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ht="14.25"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ht="14.25"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ht="14.25"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ht="14.25"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ht="14.25"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ht="14.25"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ht="14.25"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ht="14.25"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ht="14.25"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ht="14.25"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ht="14.25" customHeight="1">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ht="14.25"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ht="14.25"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ht="14.25" customHeight="1">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ht="14.25"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ht="14.25"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ht="14.25" customHeight="1">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ht="14.25"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ht="14.25" customHeight="1">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ht="14.25" customHeight="1">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ht="14.25" customHeight="1">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ht="14.2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ht="14.25" customHeight="1">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ht="14.25" customHeight="1">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ht="14.25"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ht="14.25"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ht="14.25"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ht="14.25" customHeight="1">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ht="14.25"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ht="14.25"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ht="14.25" customHeight="1">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ht="14.25" customHeigh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ht="14.25"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ht="14.25"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ht="14.25"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ht="14.25" customHeight="1">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ht="14.25" customHeight="1">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ht="14.25"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ht="14.25"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ht="14.25" customHeight="1">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ht="14.25"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ht="14.25" customHeight="1">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ht="14.2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ht="14.2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ht="14.2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ht="14.2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ht="14.2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ht="14.2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ht="14.2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ht="14.2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ht="14.2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ht="14.2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ht="14.2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ht="14.2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ht="14.2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ht="14.2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ht="14.2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ht="14.2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ht="14.2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ht="14.2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ht="14.2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ht="14.2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ht="14.2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ht="14.2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ht="14.2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ht="14.2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ht="14.2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ht="14.2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ht="14.2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ht="14.2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ht="14.2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ht="14.2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ht="14.2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ht="14.2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ht="14.2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ht="14.2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ht="14.2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ht="14.2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ht="14.2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ht="14.2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ht="14.2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ht="14.2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ht="14.2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ht="14.2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ht="14.2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ht="14.2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ht="14.2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ht="14.2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ht="14.2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ht="14.2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ht="14.2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ht="14.2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ht="14.2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ht="14.2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ht="14.2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ht="14.2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ht="14.2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ht="14.2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ht="14.2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ht="14.2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ht="14.2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ht="14.2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ht="14.2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ht="14.2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ht="14.2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ht="14.2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ht="14.2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ht="14.2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ht="14.2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ht="14.2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ht="14.2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ht="14.2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ht="14.2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ht="14.2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ht="14.2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ht="14.2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ht="14.2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ht="14.2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ht="14.2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ht="14.2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ht="14.2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ht="14.2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ht="14.2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ht="14.2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ht="14.2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ht="14.2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ht="14.2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ht="14.2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ht="14.2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ht="14.2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ht="14.2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ht="14.2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ht="14.2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ht="14.2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ht="14.2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ht="14.2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ht="14.2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ht="14.2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ht="14.2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ht="14.2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ht="14.2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ht="14.2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ht="14.2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ht="14.2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ht="14.2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ht="14.2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ht="14.2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ht="14.2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ht="14.2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ht="14.2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ht="14.2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ht="14.2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ht="14.2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ht="14.2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ht="14.2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ht="14.2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ht="14.2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ht="14.2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ht="14.2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ht="14.2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ht="14.2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ht="14.2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ht="14.2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ht="14.2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ht="14.2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ht="14.2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ht="14.2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ht="14.2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ht="14.2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ht="14.2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ht="14.2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ht="14.2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ht="14.2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ht="14.2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ht="14.2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ht="14.2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ht="14.2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ht="14.2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ht="14.2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ht="14.2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ht="14.2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ht="14.2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ht="14.2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ht="14.2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ht="14.2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ht="14.2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ht="14.2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ht="14.2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ht="14.2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ht="14.2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ht="14.2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ht="14.2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ht="14.2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ht="14.2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3:L3"/>
  </mergeCell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57"/>
    <col customWidth="1" min="2" max="2" width="10.0"/>
    <col customWidth="1" min="3" max="3" width="9.14"/>
    <col customWidth="1" min="4" max="26" width="8.71"/>
  </cols>
  <sheetData>
    <row r="1" ht="12.75" customHeight="1">
      <c r="A1" s="182" t="s">
        <v>160</v>
      </c>
      <c r="B1" s="183"/>
      <c r="C1" s="183"/>
    </row>
    <row r="2" ht="12.75" customHeight="1">
      <c r="B2" s="183"/>
      <c r="C2" s="183"/>
    </row>
    <row r="3" ht="12.75" customHeight="1">
      <c r="A3" s="184" t="s">
        <v>22</v>
      </c>
      <c r="B3" s="185" t="s">
        <v>94</v>
      </c>
      <c r="C3" s="185" t="s">
        <v>92</v>
      </c>
    </row>
    <row r="4" ht="12.75" customHeight="1">
      <c r="A4" s="186" t="s">
        <v>25</v>
      </c>
      <c r="B4" s="187">
        <v>200.0</v>
      </c>
      <c r="C4" s="188">
        <v>100.0</v>
      </c>
    </row>
    <row r="5" ht="12.75" customHeight="1">
      <c r="A5" s="186" t="s">
        <v>161</v>
      </c>
      <c r="B5" s="189">
        <v>190.0</v>
      </c>
      <c r="C5" s="190">
        <v>130.0</v>
      </c>
    </row>
    <row r="6" ht="12.75" customHeight="1">
      <c r="B6" s="183"/>
      <c r="C6" s="183"/>
    </row>
    <row r="7" ht="12.75" customHeight="1">
      <c r="B7" s="183"/>
      <c r="C7" s="183"/>
    </row>
    <row r="8" ht="12.75" customHeight="1">
      <c r="B8" s="183"/>
      <c r="C8" s="183"/>
    </row>
    <row r="9" ht="12.75" customHeight="1">
      <c r="B9" s="183"/>
      <c r="C9" s="183"/>
    </row>
    <row r="10" ht="12.75" customHeight="1">
      <c r="B10" s="183"/>
      <c r="C10" s="183"/>
    </row>
    <row r="11" ht="12.75" customHeight="1">
      <c r="B11" s="183"/>
      <c r="C11" s="183"/>
    </row>
    <row r="12" ht="12.75" customHeight="1">
      <c r="B12" s="183"/>
      <c r="C12" s="183"/>
    </row>
    <row r="13" ht="12.75" customHeight="1">
      <c r="B13" s="183"/>
      <c r="C13" s="183"/>
    </row>
    <row r="14" ht="12.75" customHeight="1">
      <c r="B14" s="183"/>
      <c r="C14" s="183"/>
    </row>
    <row r="15" ht="12.75" customHeight="1">
      <c r="B15" s="183"/>
      <c r="C15" s="183"/>
    </row>
    <row r="16" ht="12.75" customHeight="1">
      <c r="B16" s="183"/>
      <c r="C16" s="183"/>
    </row>
    <row r="17" ht="12.75" customHeight="1">
      <c r="B17" s="183"/>
      <c r="C17" s="183"/>
    </row>
    <row r="18" ht="12.75" customHeight="1">
      <c r="B18" s="183"/>
      <c r="C18" s="183"/>
    </row>
    <row r="19" ht="12.75" customHeight="1">
      <c r="B19" s="183"/>
      <c r="C19" s="183"/>
    </row>
    <row r="20" ht="12.75" customHeight="1">
      <c r="B20" s="183"/>
      <c r="C20" s="183"/>
    </row>
    <row r="21" ht="12.75" customHeight="1">
      <c r="B21" s="183"/>
      <c r="C21" s="183"/>
    </row>
    <row r="22" ht="12.75" customHeight="1">
      <c r="B22" s="183"/>
      <c r="C22" s="183"/>
    </row>
    <row r="23" ht="12.75" customHeight="1">
      <c r="B23" s="183"/>
      <c r="C23" s="183"/>
    </row>
    <row r="24" ht="12.75" customHeight="1">
      <c r="B24" s="183"/>
      <c r="C24" s="183"/>
    </row>
    <row r="25" ht="12.75" customHeight="1">
      <c r="B25" s="183"/>
      <c r="C25" s="183"/>
    </row>
    <row r="26" ht="12.75" customHeight="1">
      <c r="B26" s="183"/>
      <c r="C26" s="183"/>
    </row>
    <row r="27" ht="12.75" customHeight="1">
      <c r="B27" s="183"/>
      <c r="C27" s="183"/>
    </row>
    <row r="28" ht="12.75" customHeight="1">
      <c r="B28" s="183"/>
      <c r="C28" s="183"/>
    </row>
    <row r="29" ht="12.75" customHeight="1">
      <c r="B29" s="183"/>
      <c r="C29" s="183"/>
    </row>
    <row r="30" ht="12.75" customHeight="1">
      <c r="B30" s="183"/>
      <c r="C30" s="183"/>
    </row>
    <row r="31" ht="12.75" customHeight="1">
      <c r="B31" s="183"/>
      <c r="C31" s="183"/>
    </row>
    <row r="32" ht="12.75" customHeight="1">
      <c r="B32" s="183"/>
      <c r="C32" s="183"/>
    </row>
    <row r="33" ht="12.75" customHeight="1">
      <c r="B33" s="183"/>
      <c r="C33" s="183"/>
    </row>
    <row r="34" ht="12.75" customHeight="1">
      <c r="B34" s="183"/>
      <c r="C34" s="183"/>
    </row>
    <row r="35" ht="12.75" customHeight="1">
      <c r="B35" s="183"/>
      <c r="C35" s="183"/>
    </row>
    <row r="36" ht="12.75" customHeight="1">
      <c r="B36" s="183"/>
      <c r="C36" s="183"/>
    </row>
    <row r="37" ht="12.75" customHeight="1">
      <c r="B37" s="183"/>
      <c r="C37" s="183"/>
    </row>
    <row r="38" ht="12.75" customHeight="1">
      <c r="B38" s="183"/>
      <c r="C38" s="183"/>
    </row>
    <row r="39" ht="12.75" customHeight="1">
      <c r="B39" s="183"/>
      <c r="C39" s="183"/>
    </row>
    <row r="40" ht="12.75" customHeight="1">
      <c r="B40" s="183"/>
      <c r="C40" s="183"/>
    </row>
    <row r="41" ht="12.75" customHeight="1">
      <c r="B41" s="183"/>
      <c r="C41" s="183"/>
    </row>
    <row r="42" ht="12.75" customHeight="1">
      <c r="B42" s="183"/>
      <c r="C42" s="183"/>
    </row>
    <row r="43" ht="12.75" customHeight="1">
      <c r="B43" s="183"/>
      <c r="C43" s="183"/>
    </row>
    <row r="44" ht="12.75" customHeight="1">
      <c r="B44" s="183"/>
      <c r="C44" s="183"/>
    </row>
    <row r="45" ht="12.75" customHeight="1">
      <c r="B45" s="183"/>
      <c r="C45" s="183"/>
    </row>
    <row r="46" ht="12.75" customHeight="1">
      <c r="B46" s="183"/>
      <c r="C46" s="183"/>
    </row>
    <row r="47" ht="12.75" customHeight="1">
      <c r="B47" s="183"/>
      <c r="C47" s="183"/>
    </row>
    <row r="48" ht="12.75" customHeight="1">
      <c r="B48" s="183"/>
      <c r="C48" s="183"/>
    </row>
    <row r="49" ht="12.75" customHeight="1">
      <c r="B49" s="183"/>
      <c r="C49" s="183"/>
    </row>
    <row r="50" ht="12.75" customHeight="1">
      <c r="B50" s="183"/>
      <c r="C50" s="183"/>
    </row>
    <row r="51" ht="12.75" customHeight="1">
      <c r="B51" s="183"/>
      <c r="C51" s="183"/>
    </row>
    <row r="52" ht="12.75" customHeight="1">
      <c r="B52" s="183"/>
      <c r="C52" s="183"/>
    </row>
    <row r="53" ht="12.75" customHeight="1">
      <c r="B53" s="183"/>
      <c r="C53" s="183"/>
    </row>
    <row r="54" ht="12.75" customHeight="1">
      <c r="B54" s="183"/>
      <c r="C54" s="183"/>
    </row>
    <row r="55" ht="12.75" customHeight="1">
      <c r="B55" s="183"/>
      <c r="C55" s="183"/>
    </row>
    <row r="56" ht="12.75" customHeight="1">
      <c r="B56" s="183"/>
      <c r="C56" s="183"/>
    </row>
    <row r="57" ht="12.75" customHeight="1">
      <c r="B57" s="183"/>
      <c r="C57" s="183"/>
    </row>
    <row r="58" ht="12.75" customHeight="1">
      <c r="B58" s="183"/>
      <c r="C58" s="183"/>
    </row>
    <row r="59" ht="12.75" customHeight="1">
      <c r="B59" s="183"/>
      <c r="C59" s="183"/>
    </row>
    <row r="60" ht="12.75" customHeight="1">
      <c r="B60" s="183"/>
      <c r="C60" s="183"/>
    </row>
    <row r="61" ht="12.75" customHeight="1">
      <c r="B61" s="183"/>
      <c r="C61" s="183"/>
    </row>
    <row r="62" ht="12.75" customHeight="1">
      <c r="B62" s="183"/>
      <c r="C62" s="183"/>
    </row>
    <row r="63" ht="12.75" customHeight="1">
      <c r="B63" s="183"/>
      <c r="C63" s="183"/>
    </row>
    <row r="64" ht="12.75" customHeight="1">
      <c r="B64" s="183"/>
      <c r="C64" s="183"/>
    </row>
    <row r="65" ht="12.75" customHeight="1">
      <c r="B65" s="183"/>
      <c r="C65" s="183"/>
    </row>
    <row r="66" ht="12.75" customHeight="1">
      <c r="B66" s="183"/>
      <c r="C66" s="183"/>
    </row>
    <row r="67" ht="12.75" customHeight="1">
      <c r="B67" s="183"/>
      <c r="C67" s="183"/>
    </row>
    <row r="68" ht="12.75" customHeight="1">
      <c r="B68" s="183"/>
      <c r="C68" s="183"/>
    </row>
    <row r="69" ht="12.75" customHeight="1">
      <c r="B69" s="183"/>
      <c r="C69" s="183"/>
    </row>
    <row r="70" ht="12.75" customHeight="1">
      <c r="B70" s="183"/>
      <c r="C70" s="183"/>
    </row>
    <row r="71" ht="12.75" customHeight="1">
      <c r="B71" s="183"/>
      <c r="C71" s="183"/>
    </row>
    <row r="72" ht="12.75" customHeight="1">
      <c r="B72" s="183"/>
      <c r="C72" s="183"/>
    </row>
    <row r="73" ht="12.75" customHeight="1">
      <c r="B73" s="183"/>
      <c r="C73" s="183"/>
    </row>
    <row r="74" ht="12.75" customHeight="1">
      <c r="B74" s="183"/>
      <c r="C74" s="183"/>
    </row>
    <row r="75" ht="12.75" customHeight="1">
      <c r="B75" s="183"/>
      <c r="C75" s="183"/>
    </row>
    <row r="76" ht="12.75" customHeight="1">
      <c r="B76" s="183"/>
      <c r="C76" s="183"/>
    </row>
    <row r="77" ht="12.75" customHeight="1">
      <c r="B77" s="183"/>
      <c r="C77" s="183"/>
    </row>
    <row r="78" ht="12.75" customHeight="1">
      <c r="B78" s="183"/>
      <c r="C78" s="183"/>
    </row>
    <row r="79" ht="12.75" customHeight="1">
      <c r="B79" s="183"/>
      <c r="C79" s="183"/>
    </row>
    <row r="80" ht="12.75" customHeight="1">
      <c r="B80" s="183"/>
      <c r="C80" s="183"/>
    </row>
    <row r="81" ht="12.75" customHeight="1">
      <c r="B81" s="183"/>
      <c r="C81" s="183"/>
    </row>
    <row r="82" ht="12.75" customHeight="1">
      <c r="B82" s="183"/>
      <c r="C82" s="183"/>
    </row>
    <row r="83" ht="12.75" customHeight="1">
      <c r="B83" s="183"/>
      <c r="C83" s="183"/>
    </row>
    <row r="84" ht="12.75" customHeight="1">
      <c r="B84" s="183"/>
      <c r="C84" s="183"/>
    </row>
    <row r="85" ht="12.75" customHeight="1">
      <c r="B85" s="183"/>
      <c r="C85" s="183"/>
    </row>
    <row r="86" ht="12.75" customHeight="1">
      <c r="B86" s="183"/>
      <c r="C86" s="183"/>
    </row>
    <row r="87" ht="12.75" customHeight="1">
      <c r="B87" s="183"/>
      <c r="C87" s="183"/>
    </row>
    <row r="88" ht="12.75" customHeight="1">
      <c r="B88" s="183"/>
      <c r="C88" s="183"/>
    </row>
    <row r="89" ht="12.75" customHeight="1">
      <c r="B89" s="183"/>
      <c r="C89" s="183"/>
    </row>
    <row r="90" ht="12.75" customHeight="1">
      <c r="B90" s="183"/>
      <c r="C90" s="183"/>
    </row>
    <row r="91" ht="12.75" customHeight="1">
      <c r="B91" s="183"/>
      <c r="C91" s="183"/>
    </row>
    <row r="92" ht="12.75" customHeight="1">
      <c r="B92" s="183"/>
      <c r="C92" s="183"/>
    </row>
    <row r="93" ht="12.75" customHeight="1">
      <c r="B93" s="183"/>
      <c r="C93" s="183"/>
    </row>
    <row r="94" ht="12.75" customHeight="1">
      <c r="B94" s="183"/>
      <c r="C94" s="183"/>
    </row>
    <row r="95" ht="12.75" customHeight="1">
      <c r="B95" s="183"/>
      <c r="C95" s="183"/>
    </row>
    <row r="96" ht="12.75" customHeight="1">
      <c r="B96" s="183"/>
      <c r="C96" s="183"/>
    </row>
    <row r="97" ht="12.75" customHeight="1">
      <c r="B97" s="183"/>
      <c r="C97" s="183"/>
    </row>
    <row r="98" ht="12.75" customHeight="1">
      <c r="B98" s="183"/>
      <c r="C98" s="183"/>
    </row>
    <row r="99" ht="12.75" customHeight="1">
      <c r="B99" s="183"/>
      <c r="C99" s="183"/>
    </row>
    <row r="100" ht="12.75" customHeight="1">
      <c r="B100" s="183"/>
      <c r="C100" s="183"/>
    </row>
    <row r="101" ht="12.75" customHeight="1">
      <c r="B101" s="183"/>
      <c r="C101" s="183"/>
    </row>
    <row r="102" ht="12.75" customHeight="1">
      <c r="B102" s="183"/>
      <c r="C102" s="183"/>
    </row>
    <row r="103" ht="12.75" customHeight="1">
      <c r="B103" s="183"/>
      <c r="C103" s="183"/>
    </row>
    <row r="104" ht="12.75" customHeight="1">
      <c r="B104" s="183"/>
      <c r="C104" s="183"/>
    </row>
    <row r="105" ht="12.75" customHeight="1">
      <c r="B105" s="183"/>
      <c r="C105" s="183"/>
    </row>
    <row r="106" ht="12.75" customHeight="1">
      <c r="B106" s="183"/>
      <c r="C106" s="183"/>
    </row>
    <row r="107" ht="12.75" customHeight="1">
      <c r="B107" s="183"/>
      <c r="C107" s="183"/>
    </row>
    <row r="108" ht="12.75" customHeight="1">
      <c r="B108" s="183"/>
      <c r="C108" s="183"/>
    </row>
    <row r="109" ht="12.75" customHeight="1">
      <c r="B109" s="183"/>
      <c r="C109" s="183"/>
    </row>
    <row r="110" ht="12.75" customHeight="1">
      <c r="B110" s="183"/>
      <c r="C110" s="183"/>
    </row>
    <row r="111" ht="12.75" customHeight="1">
      <c r="B111" s="183"/>
      <c r="C111" s="183"/>
    </row>
    <row r="112" ht="12.75" customHeight="1">
      <c r="B112" s="183"/>
      <c r="C112" s="183"/>
    </row>
    <row r="113" ht="12.75" customHeight="1">
      <c r="B113" s="183"/>
      <c r="C113" s="183"/>
    </row>
    <row r="114" ht="12.75" customHeight="1">
      <c r="B114" s="183"/>
      <c r="C114" s="183"/>
    </row>
    <row r="115" ht="12.75" customHeight="1">
      <c r="B115" s="183"/>
      <c r="C115" s="183"/>
    </row>
    <row r="116" ht="12.75" customHeight="1">
      <c r="B116" s="183"/>
      <c r="C116" s="183"/>
    </row>
    <row r="117" ht="12.75" customHeight="1">
      <c r="B117" s="183"/>
      <c r="C117" s="183"/>
    </row>
    <row r="118" ht="12.75" customHeight="1">
      <c r="B118" s="183"/>
      <c r="C118" s="183"/>
    </row>
    <row r="119" ht="12.75" customHeight="1">
      <c r="B119" s="183"/>
      <c r="C119" s="183"/>
    </row>
    <row r="120" ht="12.75" customHeight="1">
      <c r="B120" s="183"/>
      <c r="C120" s="183"/>
    </row>
    <row r="121" ht="12.75" customHeight="1">
      <c r="B121" s="183"/>
      <c r="C121" s="183"/>
    </row>
    <row r="122" ht="12.75" customHeight="1">
      <c r="B122" s="183"/>
      <c r="C122" s="183"/>
    </row>
    <row r="123" ht="12.75" customHeight="1">
      <c r="B123" s="183"/>
      <c r="C123" s="183"/>
    </row>
    <row r="124" ht="12.75" customHeight="1">
      <c r="B124" s="183"/>
      <c r="C124" s="183"/>
    </row>
    <row r="125" ht="12.75" customHeight="1">
      <c r="B125" s="183"/>
      <c r="C125" s="183"/>
    </row>
    <row r="126" ht="12.75" customHeight="1">
      <c r="B126" s="183"/>
      <c r="C126" s="183"/>
    </row>
    <row r="127" ht="12.75" customHeight="1">
      <c r="B127" s="183"/>
      <c r="C127" s="183"/>
    </row>
    <row r="128" ht="12.75" customHeight="1">
      <c r="B128" s="183"/>
      <c r="C128" s="183"/>
    </row>
    <row r="129" ht="12.75" customHeight="1">
      <c r="B129" s="183"/>
      <c r="C129" s="183"/>
    </row>
    <row r="130" ht="12.75" customHeight="1">
      <c r="B130" s="183"/>
      <c r="C130" s="183"/>
    </row>
    <row r="131" ht="12.75" customHeight="1">
      <c r="B131" s="183"/>
      <c r="C131" s="183"/>
    </row>
    <row r="132" ht="12.75" customHeight="1">
      <c r="B132" s="183"/>
      <c r="C132" s="183"/>
    </row>
    <row r="133" ht="12.75" customHeight="1">
      <c r="B133" s="183"/>
      <c r="C133" s="183"/>
    </row>
    <row r="134" ht="12.75" customHeight="1">
      <c r="B134" s="183"/>
      <c r="C134" s="183"/>
    </row>
    <row r="135" ht="12.75" customHeight="1">
      <c r="B135" s="183"/>
      <c r="C135" s="183"/>
    </row>
    <row r="136" ht="12.75" customHeight="1">
      <c r="B136" s="183"/>
      <c r="C136" s="183"/>
    </row>
    <row r="137" ht="12.75" customHeight="1">
      <c r="B137" s="183"/>
      <c r="C137" s="183"/>
    </row>
    <row r="138" ht="12.75" customHeight="1">
      <c r="B138" s="183"/>
      <c r="C138" s="183"/>
    </row>
    <row r="139" ht="12.75" customHeight="1">
      <c r="B139" s="183"/>
      <c r="C139" s="183"/>
    </row>
    <row r="140" ht="12.75" customHeight="1">
      <c r="B140" s="183"/>
      <c r="C140" s="183"/>
    </row>
    <row r="141" ht="12.75" customHeight="1">
      <c r="B141" s="183"/>
      <c r="C141" s="183"/>
    </row>
    <row r="142" ht="12.75" customHeight="1">
      <c r="B142" s="183"/>
      <c r="C142" s="183"/>
    </row>
    <row r="143" ht="12.75" customHeight="1">
      <c r="B143" s="183"/>
      <c r="C143" s="183"/>
    </row>
    <row r="144" ht="12.75" customHeight="1">
      <c r="B144" s="183"/>
      <c r="C144" s="183"/>
    </row>
    <row r="145" ht="12.75" customHeight="1">
      <c r="B145" s="183"/>
      <c r="C145" s="183"/>
    </row>
    <row r="146" ht="12.75" customHeight="1">
      <c r="B146" s="183"/>
      <c r="C146" s="183"/>
    </row>
    <row r="147" ht="12.75" customHeight="1">
      <c r="B147" s="183"/>
      <c r="C147" s="183"/>
    </row>
    <row r="148" ht="12.75" customHeight="1">
      <c r="B148" s="183"/>
      <c r="C148" s="183"/>
    </row>
    <row r="149" ht="12.75" customHeight="1">
      <c r="B149" s="183"/>
      <c r="C149" s="183"/>
    </row>
    <row r="150" ht="12.75" customHeight="1">
      <c r="B150" s="183"/>
      <c r="C150" s="183"/>
    </row>
    <row r="151" ht="12.75" customHeight="1">
      <c r="B151" s="183"/>
      <c r="C151" s="183"/>
    </row>
    <row r="152" ht="12.75" customHeight="1">
      <c r="B152" s="183"/>
      <c r="C152" s="183"/>
    </row>
    <row r="153" ht="12.75" customHeight="1">
      <c r="B153" s="183"/>
      <c r="C153" s="183"/>
    </row>
    <row r="154" ht="12.75" customHeight="1">
      <c r="B154" s="183"/>
      <c r="C154" s="183"/>
    </row>
    <row r="155" ht="12.75" customHeight="1">
      <c r="B155" s="183"/>
      <c r="C155" s="183"/>
    </row>
    <row r="156" ht="12.75" customHeight="1">
      <c r="B156" s="183"/>
      <c r="C156" s="183"/>
    </row>
    <row r="157" ht="12.75" customHeight="1">
      <c r="B157" s="183"/>
      <c r="C157" s="183"/>
    </row>
    <row r="158" ht="12.75" customHeight="1">
      <c r="B158" s="183"/>
      <c r="C158" s="183"/>
    </row>
    <row r="159" ht="12.75" customHeight="1">
      <c r="B159" s="183"/>
      <c r="C159" s="183"/>
    </row>
    <row r="160" ht="12.75" customHeight="1">
      <c r="B160" s="183"/>
      <c r="C160" s="183"/>
    </row>
    <row r="161" ht="12.75" customHeight="1">
      <c r="B161" s="183"/>
      <c r="C161" s="183"/>
    </row>
    <row r="162" ht="12.75" customHeight="1">
      <c r="B162" s="183"/>
      <c r="C162" s="183"/>
    </row>
    <row r="163" ht="12.75" customHeight="1">
      <c r="B163" s="183"/>
      <c r="C163" s="183"/>
    </row>
    <row r="164" ht="12.75" customHeight="1">
      <c r="B164" s="183"/>
      <c r="C164" s="183"/>
    </row>
    <row r="165" ht="12.75" customHeight="1">
      <c r="B165" s="183"/>
      <c r="C165" s="183"/>
    </row>
    <row r="166" ht="12.75" customHeight="1">
      <c r="B166" s="183"/>
      <c r="C166" s="183"/>
    </row>
    <row r="167" ht="12.75" customHeight="1">
      <c r="B167" s="183"/>
      <c r="C167" s="183"/>
    </row>
    <row r="168" ht="12.75" customHeight="1">
      <c r="B168" s="183"/>
      <c r="C168" s="183"/>
    </row>
    <row r="169" ht="12.75" customHeight="1">
      <c r="B169" s="183"/>
      <c r="C169" s="183"/>
    </row>
    <row r="170" ht="12.75" customHeight="1">
      <c r="B170" s="183"/>
      <c r="C170" s="183"/>
    </row>
    <row r="171" ht="12.75" customHeight="1">
      <c r="B171" s="183"/>
      <c r="C171" s="183"/>
    </row>
    <row r="172" ht="12.75" customHeight="1">
      <c r="B172" s="183"/>
      <c r="C172" s="183"/>
    </row>
    <row r="173" ht="12.75" customHeight="1">
      <c r="B173" s="183"/>
      <c r="C173" s="183"/>
    </row>
    <row r="174" ht="12.75" customHeight="1">
      <c r="B174" s="183"/>
      <c r="C174" s="183"/>
    </row>
    <row r="175" ht="12.75" customHeight="1">
      <c r="B175" s="183"/>
      <c r="C175" s="183"/>
    </row>
    <row r="176" ht="12.75" customHeight="1">
      <c r="B176" s="183"/>
      <c r="C176" s="183"/>
    </row>
    <row r="177" ht="12.75" customHeight="1">
      <c r="B177" s="183"/>
      <c r="C177" s="183"/>
    </row>
    <row r="178" ht="12.75" customHeight="1">
      <c r="B178" s="183"/>
      <c r="C178" s="183"/>
    </row>
    <row r="179" ht="12.75" customHeight="1">
      <c r="B179" s="183"/>
      <c r="C179" s="183"/>
    </row>
    <row r="180" ht="12.75" customHeight="1">
      <c r="B180" s="183"/>
      <c r="C180" s="183"/>
    </row>
    <row r="181" ht="12.75" customHeight="1">
      <c r="B181" s="183"/>
      <c r="C181" s="183"/>
    </row>
    <row r="182" ht="12.75" customHeight="1">
      <c r="B182" s="183"/>
      <c r="C182" s="183"/>
    </row>
    <row r="183" ht="12.75" customHeight="1">
      <c r="B183" s="183"/>
      <c r="C183" s="183"/>
    </row>
    <row r="184" ht="12.75" customHeight="1">
      <c r="B184" s="183"/>
      <c r="C184" s="183"/>
    </row>
    <row r="185" ht="12.75" customHeight="1">
      <c r="B185" s="183"/>
      <c r="C185" s="183"/>
    </row>
    <row r="186" ht="12.75" customHeight="1">
      <c r="B186" s="183"/>
      <c r="C186" s="183"/>
    </row>
    <row r="187" ht="12.75" customHeight="1">
      <c r="B187" s="183"/>
      <c r="C187" s="183"/>
    </row>
    <row r="188" ht="12.75" customHeight="1">
      <c r="B188" s="183"/>
      <c r="C188" s="183"/>
    </row>
    <row r="189" ht="12.75" customHeight="1">
      <c r="B189" s="183"/>
      <c r="C189" s="183"/>
    </row>
    <row r="190" ht="12.75" customHeight="1">
      <c r="B190" s="183"/>
      <c r="C190" s="183"/>
    </row>
    <row r="191" ht="12.75" customHeight="1">
      <c r="B191" s="183"/>
      <c r="C191" s="183"/>
    </row>
    <row r="192" ht="12.75" customHeight="1">
      <c r="B192" s="183"/>
      <c r="C192" s="183"/>
    </row>
    <row r="193" ht="12.75" customHeight="1">
      <c r="B193" s="183"/>
      <c r="C193" s="183"/>
    </row>
    <row r="194" ht="12.75" customHeight="1">
      <c r="B194" s="183"/>
      <c r="C194" s="183"/>
    </row>
    <row r="195" ht="12.75" customHeight="1">
      <c r="B195" s="183"/>
      <c r="C195" s="183"/>
    </row>
    <row r="196" ht="12.75" customHeight="1">
      <c r="B196" s="183"/>
      <c r="C196" s="183"/>
    </row>
    <row r="197" ht="12.75" customHeight="1">
      <c r="B197" s="183"/>
      <c r="C197" s="183"/>
    </row>
    <row r="198" ht="12.75" customHeight="1">
      <c r="B198" s="183"/>
      <c r="C198" s="183"/>
    </row>
    <row r="199" ht="12.75" customHeight="1">
      <c r="B199" s="183"/>
      <c r="C199" s="183"/>
    </row>
    <row r="200" ht="12.75" customHeight="1">
      <c r="B200" s="183"/>
      <c r="C200" s="183"/>
    </row>
    <row r="201" ht="12.75" customHeight="1">
      <c r="B201" s="183"/>
      <c r="C201" s="183"/>
    </row>
    <row r="202" ht="12.75" customHeight="1">
      <c r="B202" s="183"/>
      <c r="C202" s="183"/>
    </row>
    <row r="203" ht="12.75" customHeight="1">
      <c r="B203" s="183"/>
      <c r="C203" s="183"/>
    </row>
    <row r="204" ht="12.75" customHeight="1">
      <c r="B204" s="183"/>
      <c r="C204" s="183"/>
    </row>
    <row r="205" ht="12.75" customHeight="1">
      <c r="B205" s="183"/>
      <c r="C205" s="183"/>
    </row>
    <row r="206" ht="12.75" customHeight="1">
      <c r="B206" s="183"/>
      <c r="C206" s="183"/>
    </row>
    <row r="207" ht="12.75" customHeight="1">
      <c r="B207" s="183"/>
      <c r="C207" s="183"/>
    </row>
    <row r="208" ht="12.75" customHeight="1">
      <c r="B208" s="183"/>
      <c r="C208" s="183"/>
    </row>
    <row r="209" ht="12.75" customHeight="1">
      <c r="B209" s="183"/>
      <c r="C209" s="183"/>
    </row>
    <row r="210" ht="12.75" customHeight="1">
      <c r="B210" s="183"/>
      <c r="C210" s="183"/>
    </row>
    <row r="211" ht="12.75" customHeight="1">
      <c r="B211" s="183"/>
      <c r="C211" s="183"/>
    </row>
    <row r="212" ht="12.75" customHeight="1">
      <c r="B212" s="183"/>
      <c r="C212" s="183"/>
    </row>
    <row r="213" ht="12.75" customHeight="1">
      <c r="B213" s="183"/>
      <c r="C213" s="183"/>
    </row>
    <row r="214" ht="12.75" customHeight="1">
      <c r="B214" s="183"/>
      <c r="C214" s="183"/>
    </row>
    <row r="215" ht="12.75" customHeight="1">
      <c r="B215" s="183"/>
      <c r="C215" s="183"/>
    </row>
    <row r="216" ht="12.75" customHeight="1">
      <c r="B216" s="183"/>
      <c r="C216" s="183"/>
    </row>
    <row r="217" ht="12.75" customHeight="1">
      <c r="B217" s="183"/>
      <c r="C217" s="183"/>
    </row>
    <row r="218" ht="12.75" customHeight="1">
      <c r="B218" s="183"/>
      <c r="C218" s="183"/>
    </row>
    <row r="219" ht="12.75" customHeight="1">
      <c r="B219" s="183"/>
      <c r="C219" s="183"/>
    </row>
    <row r="220" ht="12.75" customHeight="1">
      <c r="B220" s="183"/>
      <c r="C220" s="183"/>
    </row>
    <row r="221" ht="12.75" customHeight="1">
      <c r="B221" s="183"/>
      <c r="C221" s="183"/>
    </row>
    <row r="222" ht="12.75" customHeight="1">
      <c r="B222" s="183"/>
      <c r="C222" s="183"/>
    </row>
    <row r="223" ht="12.75" customHeight="1">
      <c r="B223" s="183"/>
      <c r="C223" s="183"/>
    </row>
    <row r="224" ht="12.75" customHeight="1">
      <c r="B224" s="183"/>
      <c r="C224" s="183"/>
    </row>
    <row r="225" ht="12.75" customHeight="1">
      <c r="B225" s="183"/>
      <c r="C225" s="183"/>
    </row>
    <row r="226" ht="12.75" customHeight="1">
      <c r="B226" s="183"/>
      <c r="C226" s="183"/>
    </row>
    <row r="227" ht="12.75" customHeight="1">
      <c r="B227" s="183"/>
      <c r="C227" s="183"/>
    </row>
    <row r="228" ht="12.75" customHeight="1">
      <c r="B228" s="183"/>
      <c r="C228" s="183"/>
    </row>
    <row r="229" ht="12.75" customHeight="1">
      <c r="B229" s="183"/>
      <c r="C229" s="183"/>
    </row>
    <row r="230" ht="12.75" customHeight="1">
      <c r="B230" s="183"/>
      <c r="C230" s="183"/>
    </row>
    <row r="231" ht="12.75" customHeight="1">
      <c r="B231" s="183"/>
      <c r="C231" s="183"/>
    </row>
    <row r="232" ht="12.75" customHeight="1">
      <c r="B232" s="183"/>
      <c r="C232" s="183"/>
    </row>
    <row r="233" ht="12.75" customHeight="1">
      <c r="B233" s="183"/>
      <c r="C233" s="183"/>
    </row>
    <row r="234" ht="12.75" customHeight="1">
      <c r="B234" s="183"/>
      <c r="C234" s="183"/>
    </row>
    <row r="235" ht="12.75" customHeight="1">
      <c r="B235" s="183"/>
      <c r="C235" s="183"/>
    </row>
    <row r="236" ht="12.75" customHeight="1">
      <c r="B236" s="183"/>
      <c r="C236" s="183"/>
    </row>
    <row r="237" ht="12.75" customHeight="1">
      <c r="B237" s="183"/>
      <c r="C237" s="183"/>
    </row>
    <row r="238" ht="12.75" customHeight="1">
      <c r="B238" s="183"/>
      <c r="C238" s="183"/>
    </row>
    <row r="239" ht="12.75" customHeight="1">
      <c r="B239" s="183"/>
      <c r="C239" s="183"/>
    </row>
    <row r="240" ht="12.75" customHeight="1">
      <c r="B240" s="183"/>
      <c r="C240" s="183"/>
    </row>
    <row r="241" ht="12.75" customHeight="1">
      <c r="B241" s="183"/>
      <c r="C241" s="183"/>
    </row>
    <row r="242" ht="12.75" customHeight="1">
      <c r="B242" s="183"/>
      <c r="C242" s="183"/>
    </row>
    <row r="243" ht="12.75" customHeight="1">
      <c r="B243" s="183"/>
      <c r="C243" s="183"/>
    </row>
    <row r="244" ht="12.75" customHeight="1">
      <c r="B244" s="183"/>
      <c r="C244" s="183"/>
    </row>
    <row r="245" ht="12.75" customHeight="1">
      <c r="B245" s="183"/>
      <c r="C245" s="183"/>
    </row>
    <row r="246" ht="12.75" customHeight="1">
      <c r="B246" s="183"/>
      <c r="C246" s="183"/>
    </row>
    <row r="247" ht="12.75" customHeight="1">
      <c r="B247" s="183"/>
      <c r="C247" s="183"/>
    </row>
    <row r="248" ht="12.75" customHeight="1">
      <c r="B248" s="183"/>
      <c r="C248" s="183"/>
    </row>
    <row r="249" ht="12.75" customHeight="1">
      <c r="B249" s="183"/>
      <c r="C249" s="183"/>
    </row>
    <row r="250" ht="12.75" customHeight="1">
      <c r="B250" s="183"/>
      <c r="C250" s="183"/>
    </row>
    <row r="251" ht="12.75" customHeight="1">
      <c r="B251" s="183"/>
      <c r="C251" s="183"/>
    </row>
    <row r="252" ht="12.75" customHeight="1">
      <c r="B252" s="183"/>
      <c r="C252" s="183"/>
    </row>
    <row r="253" ht="12.75" customHeight="1">
      <c r="B253" s="183"/>
      <c r="C253" s="183"/>
    </row>
    <row r="254" ht="12.75" customHeight="1">
      <c r="B254" s="183"/>
      <c r="C254" s="183"/>
    </row>
    <row r="255" ht="12.75" customHeight="1">
      <c r="B255" s="183"/>
      <c r="C255" s="183"/>
    </row>
    <row r="256" ht="12.75" customHeight="1">
      <c r="B256" s="183"/>
      <c r="C256" s="183"/>
    </row>
    <row r="257" ht="12.75" customHeight="1">
      <c r="B257" s="183"/>
      <c r="C257" s="183"/>
    </row>
    <row r="258" ht="12.75" customHeight="1">
      <c r="B258" s="183"/>
      <c r="C258" s="183"/>
    </row>
    <row r="259" ht="12.75" customHeight="1">
      <c r="B259" s="183"/>
      <c r="C259" s="183"/>
    </row>
    <row r="260" ht="12.75" customHeight="1">
      <c r="B260" s="183"/>
      <c r="C260" s="183"/>
    </row>
    <row r="261" ht="12.75" customHeight="1">
      <c r="B261" s="183"/>
      <c r="C261" s="183"/>
    </row>
    <row r="262" ht="12.75" customHeight="1">
      <c r="B262" s="183"/>
      <c r="C262" s="183"/>
    </row>
    <row r="263" ht="12.75" customHeight="1">
      <c r="B263" s="183"/>
      <c r="C263" s="183"/>
    </row>
    <row r="264" ht="12.75" customHeight="1">
      <c r="B264" s="183"/>
      <c r="C264" s="183"/>
    </row>
    <row r="265" ht="12.75" customHeight="1">
      <c r="B265" s="183"/>
      <c r="C265" s="183"/>
    </row>
    <row r="266" ht="12.75" customHeight="1">
      <c r="B266" s="183"/>
      <c r="C266" s="183"/>
    </row>
    <row r="267" ht="12.75" customHeight="1">
      <c r="B267" s="183"/>
      <c r="C267" s="183"/>
    </row>
    <row r="268" ht="12.75" customHeight="1">
      <c r="B268" s="183"/>
      <c r="C268" s="183"/>
    </row>
    <row r="269" ht="12.75" customHeight="1">
      <c r="B269" s="183"/>
      <c r="C269" s="183"/>
    </row>
    <row r="270" ht="12.75" customHeight="1">
      <c r="B270" s="183"/>
      <c r="C270" s="183"/>
    </row>
    <row r="271" ht="12.75" customHeight="1">
      <c r="B271" s="183"/>
      <c r="C271" s="183"/>
    </row>
    <row r="272" ht="12.75" customHeight="1">
      <c r="B272" s="183"/>
      <c r="C272" s="183"/>
    </row>
    <row r="273" ht="12.75" customHeight="1">
      <c r="B273" s="183"/>
      <c r="C273" s="183"/>
    </row>
    <row r="274" ht="12.75" customHeight="1">
      <c r="B274" s="183"/>
      <c r="C274" s="183"/>
    </row>
    <row r="275" ht="12.75" customHeight="1">
      <c r="B275" s="183"/>
      <c r="C275" s="183"/>
    </row>
    <row r="276" ht="12.75" customHeight="1">
      <c r="B276" s="183"/>
      <c r="C276" s="183"/>
    </row>
    <row r="277" ht="12.75" customHeight="1">
      <c r="B277" s="183"/>
      <c r="C277" s="183"/>
    </row>
    <row r="278" ht="12.75" customHeight="1">
      <c r="B278" s="183"/>
      <c r="C278" s="183"/>
    </row>
    <row r="279" ht="12.75" customHeight="1">
      <c r="B279" s="183"/>
      <c r="C279" s="183"/>
    </row>
    <row r="280" ht="12.75" customHeight="1">
      <c r="B280" s="183"/>
      <c r="C280" s="183"/>
    </row>
    <row r="281" ht="12.75" customHeight="1">
      <c r="B281" s="183"/>
      <c r="C281" s="183"/>
    </row>
    <row r="282" ht="12.75" customHeight="1">
      <c r="B282" s="183"/>
      <c r="C282" s="183"/>
    </row>
    <row r="283" ht="12.75" customHeight="1">
      <c r="B283" s="183"/>
      <c r="C283" s="183"/>
    </row>
    <row r="284" ht="12.75" customHeight="1">
      <c r="B284" s="183"/>
      <c r="C284" s="183"/>
    </row>
    <row r="285" ht="12.75" customHeight="1">
      <c r="B285" s="183"/>
      <c r="C285" s="183"/>
    </row>
    <row r="286" ht="12.75" customHeight="1">
      <c r="B286" s="183"/>
      <c r="C286" s="183"/>
    </row>
    <row r="287" ht="12.75" customHeight="1">
      <c r="B287" s="183"/>
      <c r="C287" s="183"/>
    </row>
    <row r="288" ht="12.75" customHeight="1">
      <c r="B288" s="183"/>
      <c r="C288" s="183"/>
    </row>
    <row r="289" ht="12.75" customHeight="1">
      <c r="B289" s="183"/>
      <c r="C289" s="183"/>
    </row>
    <row r="290" ht="12.75" customHeight="1">
      <c r="B290" s="183"/>
      <c r="C290" s="183"/>
    </row>
    <row r="291" ht="12.75" customHeight="1">
      <c r="B291" s="183"/>
      <c r="C291" s="183"/>
    </row>
    <row r="292" ht="12.75" customHeight="1">
      <c r="B292" s="183"/>
      <c r="C292" s="183"/>
    </row>
    <row r="293" ht="12.75" customHeight="1">
      <c r="B293" s="183"/>
      <c r="C293" s="183"/>
    </row>
    <row r="294" ht="12.75" customHeight="1">
      <c r="B294" s="183"/>
      <c r="C294" s="183"/>
    </row>
    <row r="295" ht="12.75" customHeight="1">
      <c r="B295" s="183"/>
      <c r="C295" s="183"/>
    </row>
    <row r="296" ht="12.75" customHeight="1">
      <c r="B296" s="183"/>
      <c r="C296" s="183"/>
    </row>
    <row r="297" ht="12.75" customHeight="1">
      <c r="B297" s="183"/>
      <c r="C297" s="183"/>
    </row>
    <row r="298" ht="12.75" customHeight="1">
      <c r="B298" s="183"/>
      <c r="C298" s="183"/>
    </row>
    <row r="299" ht="12.75" customHeight="1">
      <c r="B299" s="183"/>
      <c r="C299" s="183"/>
    </row>
    <row r="300" ht="12.75" customHeight="1">
      <c r="B300" s="183"/>
      <c r="C300" s="183"/>
    </row>
    <row r="301" ht="12.75" customHeight="1">
      <c r="B301" s="183"/>
      <c r="C301" s="183"/>
    </row>
    <row r="302" ht="12.75" customHeight="1">
      <c r="B302" s="183"/>
      <c r="C302" s="183"/>
    </row>
    <row r="303" ht="12.75" customHeight="1">
      <c r="B303" s="183"/>
      <c r="C303" s="183"/>
    </row>
    <row r="304" ht="12.75" customHeight="1">
      <c r="B304" s="183"/>
      <c r="C304" s="183"/>
    </row>
    <row r="305" ht="12.75" customHeight="1">
      <c r="B305" s="183"/>
      <c r="C305" s="183"/>
    </row>
    <row r="306" ht="12.75" customHeight="1">
      <c r="B306" s="183"/>
      <c r="C306" s="183"/>
    </row>
    <row r="307" ht="12.75" customHeight="1">
      <c r="B307" s="183"/>
      <c r="C307" s="183"/>
    </row>
    <row r="308" ht="12.75" customHeight="1">
      <c r="B308" s="183"/>
      <c r="C308" s="183"/>
    </row>
    <row r="309" ht="12.75" customHeight="1">
      <c r="B309" s="183"/>
      <c r="C309" s="183"/>
    </row>
    <row r="310" ht="12.75" customHeight="1">
      <c r="B310" s="183"/>
      <c r="C310" s="183"/>
    </row>
    <row r="311" ht="12.75" customHeight="1">
      <c r="B311" s="183"/>
      <c r="C311" s="183"/>
    </row>
    <row r="312" ht="12.75" customHeight="1">
      <c r="B312" s="183"/>
      <c r="C312" s="183"/>
    </row>
    <row r="313" ht="12.75" customHeight="1">
      <c r="B313" s="183"/>
      <c r="C313" s="183"/>
    </row>
    <row r="314" ht="12.75" customHeight="1">
      <c r="B314" s="183"/>
      <c r="C314" s="183"/>
    </row>
    <row r="315" ht="12.75" customHeight="1">
      <c r="B315" s="183"/>
      <c r="C315" s="183"/>
    </row>
    <row r="316" ht="12.75" customHeight="1">
      <c r="B316" s="183"/>
      <c r="C316" s="183"/>
    </row>
    <row r="317" ht="12.75" customHeight="1">
      <c r="B317" s="183"/>
      <c r="C317" s="183"/>
    </row>
    <row r="318" ht="12.75" customHeight="1">
      <c r="B318" s="183"/>
      <c r="C318" s="183"/>
    </row>
    <row r="319" ht="12.75" customHeight="1">
      <c r="B319" s="183"/>
      <c r="C319" s="183"/>
    </row>
    <row r="320" ht="12.75" customHeight="1">
      <c r="B320" s="183"/>
      <c r="C320" s="183"/>
    </row>
    <row r="321" ht="12.75" customHeight="1">
      <c r="B321" s="183"/>
      <c r="C321" s="183"/>
    </row>
    <row r="322" ht="12.75" customHeight="1">
      <c r="B322" s="183"/>
      <c r="C322" s="183"/>
    </row>
    <row r="323" ht="12.75" customHeight="1">
      <c r="B323" s="183"/>
      <c r="C323" s="183"/>
    </row>
    <row r="324" ht="12.75" customHeight="1">
      <c r="B324" s="183"/>
      <c r="C324" s="183"/>
    </row>
    <row r="325" ht="12.75" customHeight="1">
      <c r="B325" s="183"/>
      <c r="C325" s="183"/>
    </row>
    <row r="326" ht="12.75" customHeight="1">
      <c r="B326" s="183"/>
      <c r="C326" s="183"/>
    </row>
    <row r="327" ht="12.75" customHeight="1">
      <c r="B327" s="183"/>
      <c r="C327" s="183"/>
    </row>
    <row r="328" ht="12.75" customHeight="1">
      <c r="B328" s="183"/>
      <c r="C328" s="183"/>
    </row>
    <row r="329" ht="12.75" customHeight="1">
      <c r="B329" s="183"/>
      <c r="C329" s="183"/>
    </row>
    <row r="330" ht="12.75" customHeight="1">
      <c r="B330" s="183"/>
      <c r="C330" s="183"/>
    </row>
    <row r="331" ht="12.75" customHeight="1">
      <c r="B331" s="183"/>
      <c r="C331" s="183"/>
    </row>
    <row r="332" ht="12.75" customHeight="1">
      <c r="B332" s="183"/>
      <c r="C332" s="183"/>
    </row>
    <row r="333" ht="12.75" customHeight="1">
      <c r="B333" s="183"/>
      <c r="C333" s="183"/>
    </row>
    <row r="334" ht="12.75" customHeight="1">
      <c r="B334" s="183"/>
      <c r="C334" s="183"/>
    </row>
    <row r="335" ht="12.75" customHeight="1">
      <c r="B335" s="183"/>
      <c r="C335" s="183"/>
    </row>
    <row r="336" ht="12.75" customHeight="1">
      <c r="B336" s="183"/>
      <c r="C336" s="183"/>
    </row>
    <row r="337" ht="12.75" customHeight="1">
      <c r="B337" s="183"/>
      <c r="C337" s="183"/>
    </row>
    <row r="338" ht="12.75" customHeight="1">
      <c r="B338" s="183"/>
      <c r="C338" s="183"/>
    </row>
    <row r="339" ht="12.75" customHeight="1">
      <c r="B339" s="183"/>
      <c r="C339" s="183"/>
    </row>
    <row r="340" ht="12.75" customHeight="1">
      <c r="B340" s="183"/>
      <c r="C340" s="183"/>
    </row>
    <row r="341" ht="12.75" customHeight="1">
      <c r="B341" s="183"/>
      <c r="C341" s="183"/>
    </row>
    <row r="342" ht="12.75" customHeight="1">
      <c r="B342" s="183"/>
      <c r="C342" s="183"/>
    </row>
    <row r="343" ht="12.75" customHeight="1">
      <c r="B343" s="183"/>
      <c r="C343" s="183"/>
    </row>
    <row r="344" ht="12.75" customHeight="1">
      <c r="B344" s="183"/>
      <c r="C344" s="183"/>
    </row>
    <row r="345" ht="12.75" customHeight="1">
      <c r="B345" s="183"/>
      <c r="C345" s="183"/>
    </row>
    <row r="346" ht="12.75" customHeight="1">
      <c r="B346" s="183"/>
      <c r="C346" s="183"/>
    </row>
    <row r="347" ht="12.75" customHeight="1">
      <c r="B347" s="183"/>
      <c r="C347" s="183"/>
    </row>
    <row r="348" ht="12.75" customHeight="1">
      <c r="B348" s="183"/>
      <c r="C348" s="183"/>
    </row>
    <row r="349" ht="12.75" customHeight="1">
      <c r="B349" s="183"/>
      <c r="C349" s="183"/>
    </row>
    <row r="350" ht="12.75" customHeight="1">
      <c r="B350" s="183"/>
      <c r="C350" s="183"/>
    </row>
    <row r="351" ht="12.75" customHeight="1">
      <c r="B351" s="183"/>
      <c r="C351" s="183"/>
    </row>
    <row r="352" ht="12.75" customHeight="1">
      <c r="B352" s="183"/>
      <c r="C352" s="183"/>
    </row>
    <row r="353" ht="12.75" customHeight="1">
      <c r="B353" s="183"/>
      <c r="C353" s="183"/>
    </row>
    <row r="354" ht="12.75" customHeight="1">
      <c r="B354" s="183"/>
      <c r="C354" s="183"/>
    </row>
    <row r="355" ht="12.75" customHeight="1">
      <c r="B355" s="183"/>
      <c r="C355" s="183"/>
    </row>
    <row r="356" ht="12.75" customHeight="1">
      <c r="B356" s="183"/>
      <c r="C356" s="183"/>
    </row>
    <row r="357" ht="12.75" customHeight="1">
      <c r="B357" s="183"/>
      <c r="C357" s="183"/>
    </row>
    <row r="358" ht="12.75" customHeight="1">
      <c r="B358" s="183"/>
      <c r="C358" s="183"/>
    </row>
    <row r="359" ht="12.75" customHeight="1">
      <c r="B359" s="183"/>
      <c r="C359" s="183"/>
    </row>
    <row r="360" ht="12.75" customHeight="1">
      <c r="B360" s="183"/>
      <c r="C360" s="183"/>
    </row>
    <row r="361" ht="12.75" customHeight="1">
      <c r="B361" s="183"/>
      <c r="C361" s="183"/>
    </row>
    <row r="362" ht="12.75" customHeight="1">
      <c r="B362" s="183"/>
      <c r="C362" s="183"/>
    </row>
    <row r="363" ht="12.75" customHeight="1">
      <c r="B363" s="183"/>
      <c r="C363" s="183"/>
    </row>
    <row r="364" ht="12.75" customHeight="1">
      <c r="B364" s="183"/>
      <c r="C364" s="183"/>
    </row>
    <row r="365" ht="12.75" customHeight="1">
      <c r="B365" s="183"/>
      <c r="C365" s="183"/>
    </row>
    <row r="366" ht="12.75" customHeight="1">
      <c r="B366" s="183"/>
      <c r="C366" s="183"/>
    </row>
    <row r="367" ht="12.75" customHeight="1">
      <c r="B367" s="183"/>
      <c r="C367" s="183"/>
    </row>
    <row r="368" ht="12.75" customHeight="1">
      <c r="B368" s="183"/>
      <c r="C368" s="183"/>
    </row>
    <row r="369" ht="12.75" customHeight="1">
      <c r="B369" s="183"/>
      <c r="C369" s="183"/>
    </row>
    <row r="370" ht="12.75" customHeight="1">
      <c r="B370" s="183"/>
      <c r="C370" s="183"/>
    </row>
    <row r="371" ht="12.75" customHeight="1">
      <c r="B371" s="183"/>
      <c r="C371" s="183"/>
    </row>
    <row r="372" ht="12.75" customHeight="1">
      <c r="B372" s="183"/>
      <c r="C372" s="183"/>
    </row>
    <row r="373" ht="12.75" customHeight="1">
      <c r="B373" s="183"/>
      <c r="C373" s="183"/>
    </row>
    <row r="374" ht="12.75" customHeight="1">
      <c r="B374" s="183"/>
      <c r="C374" s="183"/>
    </row>
    <row r="375" ht="12.75" customHeight="1">
      <c r="B375" s="183"/>
      <c r="C375" s="183"/>
    </row>
    <row r="376" ht="12.75" customHeight="1">
      <c r="B376" s="183"/>
      <c r="C376" s="183"/>
    </row>
    <row r="377" ht="12.75" customHeight="1">
      <c r="B377" s="183"/>
      <c r="C377" s="183"/>
    </row>
    <row r="378" ht="12.75" customHeight="1">
      <c r="B378" s="183"/>
      <c r="C378" s="183"/>
    </row>
    <row r="379" ht="12.75" customHeight="1">
      <c r="B379" s="183"/>
      <c r="C379" s="183"/>
    </row>
    <row r="380" ht="12.75" customHeight="1">
      <c r="B380" s="183"/>
      <c r="C380" s="183"/>
    </row>
    <row r="381" ht="12.75" customHeight="1">
      <c r="B381" s="183"/>
      <c r="C381" s="183"/>
    </row>
    <row r="382" ht="12.75" customHeight="1">
      <c r="B382" s="183"/>
      <c r="C382" s="183"/>
    </row>
    <row r="383" ht="12.75" customHeight="1">
      <c r="B383" s="183"/>
      <c r="C383" s="183"/>
    </row>
    <row r="384" ht="12.75" customHeight="1">
      <c r="B384" s="183"/>
      <c r="C384" s="183"/>
    </row>
    <row r="385" ht="12.75" customHeight="1">
      <c r="B385" s="183"/>
      <c r="C385" s="183"/>
    </row>
    <row r="386" ht="12.75" customHeight="1">
      <c r="B386" s="183"/>
      <c r="C386" s="183"/>
    </row>
    <row r="387" ht="12.75" customHeight="1">
      <c r="B387" s="183"/>
      <c r="C387" s="183"/>
    </row>
    <row r="388" ht="12.75" customHeight="1">
      <c r="B388" s="183"/>
      <c r="C388" s="183"/>
    </row>
    <row r="389" ht="12.75" customHeight="1">
      <c r="B389" s="183"/>
      <c r="C389" s="183"/>
    </row>
    <row r="390" ht="12.75" customHeight="1">
      <c r="B390" s="183"/>
      <c r="C390" s="183"/>
    </row>
    <row r="391" ht="12.75" customHeight="1">
      <c r="B391" s="183"/>
      <c r="C391" s="183"/>
    </row>
    <row r="392" ht="12.75" customHeight="1">
      <c r="B392" s="183"/>
      <c r="C392" s="183"/>
    </row>
    <row r="393" ht="12.75" customHeight="1">
      <c r="B393" s="183"/>
      <c r="C393" s="183"/>
    </row>
    <row r="394" ht="12.75" customHeight="1">
      <c r="B394" s="183"/>
      <c r="C394" s="183"/>
    </row>
    <row r="395" ht="12.75" customHeight="1">
      <c r="B395" s="183"/>
      <c r="C395" s="183"/>
    </row>
    <row r="396" ht="12.75" customHeight="1">
      <c r="B396" s="183"/>
      <c r="C396" s="183"/>
    </row>
    <row r="397" ht="12.75" customHeight="1">
      <c r="B397" s="183"/>
      <c r="C397" s="183"/>
    </row>
    <row r="398" ht="12.75" customHeight="1">
      <c r="B398" s="183"/>
      <c r="C398" s="183"/>
    </row>
    <row r="399" ht="12.75" customHeight="1">
      <c r="B399" s="183"/>
      <c r="C399" s="183"/>
    </row>
    <row r="400" ht="12.75" customHeight="1">
      <c r="B400" s="183"/>
      <c r="C400" s="183"/>
    </row>
    <row r="401" ht="12.75" customHeight="1">
      <c r="B401" s="183"/>
      <c r="C401" s="183"/>
    </row>
    <row r="402" ht="12.75" customHeight="1">
      <c r="B402" s="183"/>
      <c r="C402" s="183"/>
    </row>
    <row r="403" ht="12.75" customHeight="1">
      <c r="B403" s="183"/>
      <c r="C403" s="183"/>
    </row>
    <row r="404" ht="12.75" customHeight="1">
      <c r="B404" s="183"/>
      <c r="C404" s="183"/>
    </row>
    <row r="405" ht="12.75" customHeight="1">
      <c r="B405" s="183"/>
      <c r="C405" s="183"/>
    </row>
    <row r="406" ht="12.75" customHeight="1">
      <c r="B406" s="183"/>
      <c r="C406" s="183"/>
    </row>
    <row r="407" ht="12.75" customHeight="1">
      <c r="B407" s="183"/>
      <c r="C407" s="183"/>
    </row>
    <row r="408" ht="12.75" customHeight="1">
      <c r="B408" s="183"/>
      <c r="C408" s="183"/>
    </row>
    <row r="409" ht="12.75" customHeight="1">
      <c r="B409" s="183"/>
      <c r="C409" s="183"/>
    </row>
    <row r="410" ht="12.75" customHeight="1">
      <c r="B410" s="183"/>
      <c r="C410" s="183"/>
    </row>
    <row r="411" ht="12.75" customHeight="1">
      <c r="B411" s="183"/>
      <c r="C411" s="183"/>
    </row>
    <row r="412" ht="12.75" customHeight="1">
      <c r="B412" s="183"/>
      <c r="C412" s="183"/>
    </row>
    <row r="413" ht="12.75" customHeight="1">
      <c r="B413" s="183"/>
      <c r="C413" s="183"/>
    </row>
    <row r="414" ht="12.75" customHeight="1">
      <c r="B414" s="183"/>
      <c r="C414" s="183"/>
    </row>
    <row r="415" ht="12.75" customHeight="1">
      <c r="B415" s="183"/>
      <c r="C415" s="183"/>
    </row>
    <row r="416" ht="12.75" customHeight="1">
      <c r="B416" s="183"/>
      <c r="C416" s="183"/>
    </row>
    <row r="417" ht="12.75" customHeight="1">
      <c r="B417" s="183"/>
      <c r="C417" s="183"/>
    </row>
    <row r="418" ht="12.75" customHeight="1">
      <c r="B418" s="183"/>
      <c r="C418" s="183"/>
    </row>
    <row r="419" ht="12.75" customHeight="1">
      <c r="B419" s="183"/>
      <c r="C419" s="183"/>
    </row>
    <row r="420" ht="12.75" customHeight="1">
      <c r="B420" s="183"/>
      <c r="C420" s="183"/>
    </row>
    <row r="421" ht="12.75" customHeight="1">
      <c r="B421" s="183"/>
      <c r="C421" s="183"/>
    </row>
    <row r="422" ht="12.75" customHeight="1">
      <c r="B422" s="183"/>
      <c r="C422" s="183"/>
    </row>
    <row r="423" ht="12.75" customHeight="1">
      <c r="B423" s="183"/>
      <c r="C423" s="183"/>
    </row>
    <row r="424" ht="12.75" customHeight="1">
      <c r="B424" s="183"/>
      <c r="C424" s="183"/>
    </row>
    <row r="425" ht="12.75" customHeight="1">
      <c r="B425" s="183"/>
      <c r="C425" s="183"/>
    </row>
    <row r="426" ht="12.75" customHeight="1">
      <c r="B426" s="183"/>
      <c r="C426" s="183"/>
    </row>
    <row r="427" ht="12.75" customHeight="1">
      <c r="B427" s="183"/>
      <c r="C427" s="183"/>
    </row>
    <row r="428" ht="12.75" customHeight="1">
      <c r="B428" s="183"/>
      <c r="C428" s="183"/>
    </row>
    <row r="429" ht="12.75" customHeight="1">
      <c r="B429" s="183"/>
      <c r="C429" s="183"/>
    </row>
    <row r="430" ht="12.75" customHeight="1">
      <c r="B430" s="183"/>
      <c r="C430" s="183"/>
    </row>
    <row r="431" ht="12.75" customHeight="1">
      <c r="B431" s="183"/>
      <c r="C431" s="183"/>
    </row>
    <row r="432" ht="12.75" customHeight="1">
      <c r="B432" s="183"/>
      <c r="C432" s="183"/>
    </row>
    <row r="433" ht="12.75" customHeight="1">
      <c r="B433" s="183"/>
      <c r="C433" s="183"/>
    </row>
    <row r="434" ht="12.75" customHeight="1">
      <c r="B434" s="183"/>
      <c r="C434" s="183"/>
    </row>
    <row r="435" ht="12.75" customHeight="1">
      <c r="B435" s="183"/>
      <c r="C435" s="183"/>
    </row>
    <row r="436" ht="12.75" customHeight="1">
      <c r="B436" s="183"/>
      <c r="C436" s="183"/>
    </row>
    <row r="437" ht="12.75" customHeight="1">
      <c r="B437" s="183"/>
      <c r="C437" s="183"/>
    </row>
    <row r="438" ht="12.75" customHeight="1">
      <c r="B438" s="183"/>
      <c r="C438" s="183"/>
    </row>
    <row r="439" ht="12.75" customHeight="1">
      <c r="B439" s="183"/>
      <c r="C439" s="183"/>
    </row>
    <row r="440" ht="12.75" customHeight="1">
      <c r="B440" s="183"/>
      <c r="C440" s="183"/>
    </row>
    <row r="441" ht="12.75" customHeight="1">
      <c r="B441" s="183"/>
      <c r="C441" s="183"/>
    </row>
    <row r="442" ht="12.75" customHeight="1">
      <c r="B442" s="183"/>
      <c r="C442" s="183"/>
    </row>
    <row r="443" ht="12.75" customHeight="1">
      <c r="B443" s="183"/>
      <c r="C443" s="183"/>
    </row>
    <row r="444" ht="12.75" customHeight="1">
      <c r="B444" s="183"/>
      <c r="C444" s="183"/>
    </row>
    <row r="445" ht="12.75" customHeight="1">
      <c r="B445" s="183"/>
      <c r="C445" s="183"/>
    </row>
    <row r="446" ht="12.75" customHeight="1">
      <c r="B446" s="183"/>
      <c r="C446" s="183"/>
    </row>
    <row r="447" ht="12.75" customHeight="1">
      <c r="B447" s="183"/>
      <c r="C447" s="183"/>
    </row>
    <row r="448" ht="12.75" customHeight="1">
      <c r="B448" s="183"/>
      <c r="C448" s="183"/>
    </row>
    <row r="449" ht="12.75" customHeight="1">
      <c r="B449" s="183"/>
      <c r="C449" s="183"/>
    </row>
    <row r="450" ht="12.75" customHeight="1">
      <c r="B450" s="183"/>
      <c r="C450" s="183"/>
    </row>
    <row r="451" ht="12.75" customHeight="1">
      <c r="B451" s="183"/>
      <c r="C451" s="183"/>
    </row>
    <row r="452" ht="12.75" customHeight="1">
      <c r="B452" s="183"/>
      <c r="C452" s="183"/>
    </row>
    <row r="453" ht="12.75" customHeight="1">
      <c r="B453" s="183"/>
      <c r="C453" s="183"/>
    </row>
    <row r="454" ht="12.75" customHeight="1">
      <c r="B454" s="183"/>
      <c r="C454" s="183"/>
    </row>
    <row r="455" ht="12.75" customHeight="1">
      <c r="B455" s="183"/>
      <c r="C455" s="183"/>
    </row>
    <row r="456" ht="12.75" customHeight="1">
      <c r="B456" s="183"/>
      <c r="C456" s="183"/>
    </row>
    <row r="457" ht="12.75" customHeight="1">
      <c r="B457" s="183"/>
      <c r="C457" s="183"/>
    </row>
    <row r="458" ht="12.75" customHeight="1">
      <c r="B458" s="183"/>
      <c r="C458" s="183"/>
    </row>
    <row r="459" ht="12.75" customHeight="1">
      <c r="B459" s="183"/>
      <c r="C459" s="183"/>
    </row>
    <row r="460" ht="12.75" customHeight="1">
      <c r="B460" s="183"/>
      <c r="C460" s="183"/>
    </row>
    <row r="461" ht="12.75" customHeight="1">
      <c r="B461" s="183"/>
      <c r="C461" s="183"/>
    </row>
    <row r="462" ht="12.75" customHeight="1">
      <c r="B462" s="183"/>
      <c r="C462" s="183"/>
    </row>
    <row r="463" ht="12.75" customHeight="1">
      <c r="B463" s="183"/>
      <c r="C463" s="183"/>
    </row>
    <row r="464" ht="12.75" customHeight="1">
      <c r="B464" s="183"/>
      <c r="C464" s="183"/>
    </row>
    <row r="465" ht="12.75" customHeight="1">
      <c r="B465" s="183"/>
      <c r="C465" s="183"/>
    </row>
    <row r="466" ht="12.75" customHeight="1">
      <c r="B466" s="183"/>
      <c r="C466" s="183"/>
    </row>
    <row r="467" ht="12.75" customHeight="1">
      <c r="B467" s="183"/>
      <c r="C467" s="183"/>
    </row>
    <row r="468" ht="12.75" customHeight="1">
      <c r="B468" s="183"/>
      <c r="C468" s="183"/>
    </row>
    <row r="469" ht="12.75" customHeight="1">
      <c r="B469" s="183"/>
      <c r="C469" s="183"/>
    </row>
    <row r="470" ht="12.75" customHeight="1">
      <c r="B470" s="183"/>
      <c r="C470" s="183"/>
    </row>
    <row r="471" ht="12.75" customHeight="1">
      <c r="B471" s="183"/>
      <c r="C471" s="183"/>
    </row>
    <row r="472" ht="12.75" customHeight="1">
      <c r="B472" s="183"/>
      <c r="C472" s="183"/>
    </row>
    <row r="473" ht="12.75" customHeight="1">
      <c r="B473" s="183"/>
      <c r="C473" s="183"/>
    </row>
    <row r="474" ht="12.75" customHeight="1">
      <c r="B474" s="183"/>
      <c r="C474" s="183"/>
    </row>
    <row r="475" ht="12.75" customHeight="1">
      <c r="B475" s="183"/>
      <c r="C475" s="183"/>
    </row>
    <row r="476" ht="12.75" customHeight="1">
      <c r="B476" s="183"/>
      <c r="C476" s="183"/>
    </row>
    <row r="477" ht="12.75" customHeight="1">
      <c r="B477" s="183"/>
      <c r="C477" s="183"/>
    </row>
    <row r="478" ht="12.75" customHeight="1">
      <c r="B478" s="183"/>
      <c r="C478" s="183"/>
    </row>
    <row r="479" ht="12.75" customHeight="1">
      <c r="B479" s="183"/>
      <c r="C479" s="183"/>
    </row>
    <row r="480" ht="12.75" customHeight="1">
      <c r="B480" s="183"/>
      <c r="C480" s="183"/>
    </row>
    <row r="481" ht="12.75" customHeight="1">
      <c r="B481" s="183"/>
      <c r="C481" s="183"/>
    </row>
    <row r="482" ht="12.75" customHeight="1">
      <c r="B482" s="183"/>
      <c r="C482" s="183"/>
    </row>
    <row r="483" ht="12.75" customHeight="1">
      <c r="B483" s="183"/>
      <c r="C483" s="183"/>
    </row>
    <row r="484" ht="12.75" customHeight="1">
      <c r="B484" s="183"/>
      <c r="C484" s="183"/>
    </row>
    <row r="485" ht="12.75" customHeight="1">
      <c r="B485" s="183"/>
      <c r="C485" s="183"/>
    </row>
    <row r="486" ht="12.75" customHeight="1">
      <c r="B486" s="183"/>
      <c r="C486" s="183"/>
    </row>
    <row r="487" ht="12.75" customHeight="1">
      <c r="B487" s="183"/>
      <c r="C487" s="183"/>
    </row>
    <row r="488" ht="12.75" customHeight="1">
      <c r="B488" s="183"/>
      <c r="C488" s="183"/>
    </row>
    <row r="489" ht="12.75" customHeight="1">
      <c r="B489" s="183"/>
      <c r="C489" s="183"/>
    </row>
    <row r="490" ht="12.75" customHeight="1">
      <c r="B490" s="183"/>
      <c r="C490" s="183"/>
    </row>
    <row r="491" ht="12.75" customHeight="1">
      <c r="B491" s="183"/>
      <c r="C491" s="183"/>
    </row>
    <row r="492" ht="12.75" customHeight="1">
      <c r="B492" s="183"/>
      <c r="C492" s="183"/>
    </row>
    <row r="493" ht="12.75" customHeight="1">
      <c r="B493" s="183"/>
      <c r="C493" s="183"/>
    </row>
    <row r="494" ht="12.75" customHeight="1">
      <c r="B494" s="183"/>
      <c r="C494" s="183"/>
    </row>
    <row r="495" ht="12.75" customHeight="1">
      <c r="B495" s="183"/>
      <c r="C495" s="183"/>
    </row>
    <row r="496" ht="12.75" customHeight="1">
      <c r="B496" s="183"/>
      <c r="C496" s="183"/>
    </row>
    <row r="497" ht="12.75" customHeight="1">
      <c r="B497" s="183"/>
      <c r="C497" s="183"/>
    </row>
    <row r="498" ht="12.75" customHeight="1">
      <c r="B498" s="183"/>
      <c r="C498" s="183"/>
    </row>
    <row r="499" ht="12.75" customHeight="1">
      <c r="B499" s="183"/>
      <c r="C499" s="183"/>
    </row>
    <row r="500" ht="12.75" customHeight="1">
      <c r="B500" s="183"/>
      <c r="C500" s="183"/>
    </row>
    <row r="501" ht="12.75" customHeight="1">
      <c r="B501" s="183"/>
      <c r="C501" s="183"/>
    </row>
    <row r="502" ht="12.75" customHeight="1">
      <c r="B502" s="183"/>
      <c r="C502" s="183"/>
    </row>
    <row r="503" ht="12.75" customHeight="1">
      <c r="B503" s="183"/>
      <c r="C503" s="183"/>
    </row>
    <row r="504" ht="12.75" customHeight="1">
      <c r="B504" s="183"/>
      <c r="C504" s="183"/>
    </row>
    <row r="505" ht="12.75" customHeight="1">
      <c r="B505" s="183"/>
      <c r="C505" s="183"/>
    </row>
    <row r="506" ht="12.75" customHeight="1">
      <c r="B506" s="183"/>
      <c r="C506" s="183"/>
    </row>
    <row r="507" ht="12.75" customHeight="1">
      <c r="B507" s="183"/>
      <c r="C507" s="183"/>
    </row>
    <row r="508" ht="12.75" customHeight="1">
      <c r="B508" s="183"/>
      <c r="C508" s="183"/>
    </row>
    <row r="509" ht="12.75" customHeight="1">
      <c r="B509" s="183"/>
      <c r="C509" s="183"/>
    </row>
    <row r="510" ht="12.75" customHeight="1">
      <c r="B510" s="183"/>
      <c r="C510" s="183"/>
    </row>
    <row r="511" ht="12.75" customHeight="1">
      <c r="B511" s="183"/>
      <c r="C511" s="183"/>
    </row>
    <row r="512" ht="12.75" customHeight="1">
      <c r="B512" s="183"/>
      <c r="C512" s="183"/>
    </row>
    <row r="513" ht="12.75" customHeight="1">
      <c r="B513" s="183"/>
      <c r="C513" s="183"/>
    </row>
    <row r="514" ht="12.75" customHeight="1">
      <c r="B514" s="183"/>
      <c r="C514" s="183"/>
    </row>
    <row r="515" ht="12.75" customHeight="1">
      <c r="B515" s="183"/>
      <c r="C515" s="183"/>
    </row>
    <row r="516" ht="12.75" customHeight="1">
      <c r="B516" s="183"/>
      <c r="C516" s="183"/>
    </row>
    <row r="517" ht="12.75" customHeight="1">
      <c r="B517" s="183"/>
      <c r="C517" s="183"/>
    </row>
    <row r="518" ht="12.75" customHeight="1">
      <c r="B518" s="183"/>
      <c r="C518" s="183"/>
    </row>
    <row r="519" ht="12.75" customHeight="1">
      <c r="B519" s="183"/>
      <c r="C519" s="183"/>
    </row>
    <row r="520" ht="12.75" customHeight="1">
      <c r="B520" s="183"/>
      <c r="C520" s="183"/>
    </row>
    <row r="521" ht="12.75" customHeight="1">
      <c r="B521" s="183"/>
      <c r="C521" s="183"/>
    </row>
    <row r="522" ht="12.75" customHeight="1">
      <c r="B522" s="183"/>
      <c r="C522" s="183"/>
    </row>
    <row r="523" ht="12.75" customHeight="1">
      <c r="B523" s="183"/>
      <c r="C523" s="183"/>
    </row>
    <row r="524" ht="12.75" customHeight="1">
      <c r="B524" s="183"/>
      <c r="C524" s="183"/>
    </row>
    <row r="525" ht="12.75" customHeight="1">
      <c r="B525" s="183"/>
      <c r="C525" s="183"/>
    </row>
    <row r="526" ht="12.75" customHeight="1">
      <c r="B526" s="183"/>
      <c r="C526" s="183"/>
    </row>
    <row r="527" ht="12.75" customHeight="1">
      <c r="B527" s="183"/>
      <c r="C527" s="183"/>
    </row>
    <row r="528" ht="12.75" customHeight="1">
      <c r="B528" s="183"/>
      <c r="C528" s="183"/>
    </row>
    <row r="529" ht="12.75" customHeight="1">
      <c r="B529" s="183"/>
      <c r="C529" s="183"/>
    </row>
    <row r="530" ht="12.75" customHeight="1">
      <c r="B530" s="183"/>
      <c r="C530" s="183"/>
    </row>
    <row r="531" ht="12.75" customHeight="1">
      <c r="B531" s="183"/>
      <c r="C531" s="183"/>
    </row>
    <row r="532" ht="12.75" customHeight="1">
      <c r="B532" s="183"/>
      <c r="C532" s="183"/>
    </row>
    <row r="533" ht="12.75" customHeight="1">
      <c r="B533" s="183"/>
      <c r="C533" s="183"/>
    </row>
    <row r="534" ht="12.75" customHeight="1">
      <c r="B534" s="183"/>
      <c r="C534" s="183"/>
    </row>
    <row r="535" ht="12.75" customHeight="1">
      <c r="B535" s="183"/>
      <c r="C535" s="183"/>
    </row>
    <row r="536" ht="12.75" customHeight="1">
      <c r="B536" s="183"/>
      <c r="C536" s="183"/>
    </row>
    <row r="537" ht="12.75" customHeight="1">
      <c r="B537" s="183"/>
      <c r="C537" s="183"/>
    </row>
    <row r="538" ht="12.75" customHeight="1">
      <c r="B538" s="183"/>
      <c r="C538" s="183"/>
    </row>
    <row r="539" ht="12.75" customHeight="1">
      <c r="B539" s="183"/>
      <c r="C539" s="183"/>
    </row>
    <row r="540" ht="12.75" customHeight="1">
      <c r="B540" s="183"/>
      <c r="C540" s="183"/>
    </row>
    <row r="541" ht="12.75" customHeight="1">
      <c r="B541" s="183"/>
      <c r="C541" s="183"/>
    </row>
    <row r="542" ht="12.75" customHeight="1">
      <c r="B542" s="183"/>
      <c r="C542" s="183"/>
    </row>
    <row r="543" ht="12.75" customHeight="1">
      <c r="B543" s="183"/>
      <c r="C543" s="183"/>
    </row>
    <row r="544" ht="12.75" customHeight="1">
      <c r="B544" s="183"/>
      <c r="C544" s="183"/>
    </row>
    <row r="545" ht="12.75" customHeight="1">
      <c r="B545" s="183"/>
      <c r="C545" s="183"/>
    </row>
    <row r="546" ht="12.75" customHeight="1">
      <c r="B546" s="183"/>
      <c r="C546" s="183"/>
    </row>
    <row r="547" ht="12.75" customHeight="1">
      <c r="B547" s="183"/>
      <c r="C547" s="183"/>
    </row>
    <row r="548" ht="12.75" customHeight="1">
      <c r="B548" s="183"/>
      <c r="C548" s="183"/>
    </row>
    <row r="549" ht="12.75" customHeight="1">
      <c r="B549" s="183"/>
      <c r="C549" s="183"/>
    </row>
    <row r="550" ht="12.75" customHeight="1">
      <c r="B550" s="183"/>
      <c r="C550" s="183"/>
    </row>
    <row r="551" ht="12.75" customHeight="1">
      <c r="B551" s="183"/>
      <c r="C551" s="183"/>
    </row>
    <row r="552" ht="12.75" customHeight="1">
      <c r="B552" s="183"/>
      <c r="C552" s="183"/>
    </row>
    <row r="553" ht="12.75" customHeight="1">
      <c r="B553" s="183"/>
      <c r="C553" s="183"/>
    </row>
    <row r="554" ht="12.75" customHeight="1">
      <c r="B554" s="183"/>
      <c r="C554" s="183"/>
    </row>
    <row r="555" ht="12.75" customHeight="1">
      <c r="B555" s="183"/>
      <c r="C555" s="183"/>
    </row>
    <row r="556" ht="12.75" customHeight="1">
      <c r="B556" s="183"/>
      <c r="C556" s="183"/>
    </row>
    <row r="557" ht="12.75" customHeight="1">
      <c r="B557" s="183"/>
      <c r="C557" s="183"/>
    </row>
    <row r="558" ht="12.75" customHeight="1">
      <c r="B558" s="183"/>
      <c r="C558" s="183"/>
    </row>
    <row r="559" ht="12.75" customHeight="1">
      <c r="B559" s="183"/>
      <c r="C559" s="183"/>
    </row>
    <row r="560" ht="12.75" customHeight="1">
      <c r="B560" s="183"/>
      <c r="C560" s="183"/>
    </row>
    <row r="561" ht="12.75" customHeight="1">
      <c r="B561" s="183"/>
      <c r="C561" s="183"/>
    </row>
    <row r="562" ht="12.75" customHeight="1">
      <c r="B562" s="183"/>
      <c r="C562" s="183"/>
    </row>
    <row r="563" ht="12.75" customHeight="1">
      <c r="B563" s="183"/>
      <c r="C563" s="183"/>
    </row>
    <row r="564" ht="12.75" customHeight="1">
      <c r="B564" s="183"/>
      <c r="C564" s="183"/>
    </row>
    <row r="565" ht="12.75" customHeight="1">
      <c r="B565" s="183"/>
      <c r="C565" s="183"/>
    </row>
    <row r="566" ht="12.75" customHeight="1">
      <c r="B566" s="183"/>
      <c r="C566" s="183"/>
    </row>
    <row r="567" ht="12.75" customHeight="1">
      <c r="B567" s="183"/>
      <c r="C567" s="183"/>
    </row>
    <row r="568" ht="12.75" customHeight="1">
      <c r="B568" s="183"/>
      <c r="C568" s="183"/>
    </row>
    <row r="569" ht="12.75" customHeight="1">
      <c r="B569" s="183"/>
      <c r="C569" s="183"/>
    </row>
    <row r="570" ht="12.75" customHeight="1">
      <c r="B570" s="183"/>
      <c r="C570" s="183"/>
    </row>
    <row r="571" ht="12.75" customHeight="1">
      <c r="B571" s="183"/>
      <c r="C571" s="183"/>
    </row>
    <row r="572" ht="12.75" customHeight="1">
      <c r="B572" s="183"/>
      <c r="C572" s="183"/>
    </row>
    <row r="573" ht="12.75" customHeight="1">
      <c r="B573" s="183"/>
      <c r="C573" s="183"/>
    </row>
    <row r="574" ht="12.75" customHeight="1">
      <c r="B574" s="183"/>
      <c r="C574" s="183"/>
    </row>
    <row r="575" ht="12.75" customHeight="1">
      <c r="B575" s="183"/>
      <c r="C575" s="183"/>
    </row>
    <row r="576" ht="12.75" customHeight="1">
      <c r="B576" s="183"/>
      <c r="C576" s="183"/>
    </row>
    <row r="577" ht="12.75" customHeight="1">
      <c r="B577" s="183"/>
      <c r="C577" s="183"/>
    </row>
    <row r="578" ht="12.75" customHeight="1">
      <c r="B578" s="183"/>
      <c r="C578" s="183"/>
    </row>
    <row r="579" ht="12.75" customHeight="1">
      <c r="B579" s="183"/>
      <c r="C579" s="183"/>
    </row>
    <row r="580" ht="12.75" customHeight="1">
      <c r="B580" s="183"/>
      <c r="C580" s="183"/>
    </row>
    <row r="581" ht="12.75" customHeight="1">
      <c r="B581" s="183"/>
      <c r="C581" s="183"/>
    </row>
    <row r="582" ht="12.75" customHeight="1">
      <c r="B582" s="183"/>
      <c r="C582" s="183"/>
    </row>
    <row r="583" ht="12.75" customHeight="1">
      <c r="B583" s="183"/>
      <c r="C583" s="183"/>
    </row>
    <row r="584" ht="12.75" customHeight="1">
      <c r="B584" s="183"/>
      <c r="C584" s="183"/>
    </row>
    <row r="585" ht="12.75" customHeight="1">
      <c r="B585" s="183"/>
      <c r="C585" s="183"/>
    </row>
    <row r="586" ht="12.75" customHeight="1">
      <c r="B586" s="183"/>
      <c r="C586" s="183"/>
    </row>
    <row r="587" ht="12.75" customHeight="1">
      <c r="B587" s="183"/>
      <c r="C587" s="183"/>
    </row>
    <row r="588" ht="12.75" customHeight="1">
      <c r="B588" s="183"/>
      <c r="C588" s="183"/>
    </row>
    <row r="589" ht="12.75" customHeight="1">
      <c r="B589" s="183"/>
      <c r="C589" s="183"/>
    </row>
    <row r="590" ht="12.75" customHeight="1">
      <c r="B590" s="183"/>
      <c r="C590" s="183"/>
    </row>
    <row r="591" ht="12.75" customHeight="1">
      <c r="B591" s="183"/>
      <c r="C591" s="183"/>
    </row>
    <row r="592" ht="12.75" customHeight="1">
      <c r="B592" s="183"/>
      <c r="C592" s="183"/>
    </row>
    <row r="593" ht="12.75" customHeight="1">
      <c r="B593" s="183"/>
      <c r="C593" s="183"/>
    </row>
    <row r="594" ht="12.75" customHeight="1">
      <c r="B594" s="183"/>
      <c r="C594" s="183"/>
    </row>
    <row r="595" ht="12.75" customHeight="1">
      <c r="B595" s="183"/>
      <c r="C595" s="183"/>
    </row>
    <row r="596" ht="12.75" customHeight="1">
      <c r="B596" s="183"/>
      <c r="C596" s="183"/>
    </row>
    <row r="597" ht="12.75" customHeight="1">
      <c r="B597" s="183"/>
      <c r="C597" s="183"/>
    </row>
    <row r="598" ht="12.75" customHeight="1">
      <c r="B598" s="183"/>
      <c r="C598" s="183"/>
    </row>
    <row r="599" ht="12.75" customHeight="1">
      <c r="B599" s="183"/>
      <c r="C599" s="183"/>
    </row>
    <row r="600" ht="12.75" customHeight="1">
      <c r="B600" s="183"/>
      <c r="C600" s="183"/>
    </row>
    <row r="601" ht="12.75" customHeight="1">
      <c r="B601" s="183"/>
      <c r="C601" s="183"/>
    </row>
    <row r="602" ht="12.75" customHeight="1">
      <c r="B602" s="183"/>
      <c r="C602" s="183"/>
    </row>
    <row r="603" ht="12.75" customHeight="1">
      <c r="B603" s="183"/>
      <c r="C603" s="183"/>
    </row>
    <row r="604" ht="12.75" customHeight="1">
      <c r="B604" s="183"/>
      <c r="C604" s="183"/>
    </row>
    <row r="605" ht="12.75" customHeight="1">
      <c r="B605" s="183"/>
      <c r="C605" s="183"/>
    </row>
    <row r="606" ht="12.75" customHeight="1">
      <c r="B606" s="183"/>
      <c r="C606" s="183"/>
    </row>
    <row r="607" ht="12.75" customHeight="1">
      <c r="B607" s="183"/>
      <c r="C607" s="183"/>
    </row>
    <row r="608" ht="12.75" customHeight="1">
      <c r="B608" s="183"/>
      <c r="C608" s="183"/>
    </row>
    <row r="609" ht="12.75" customHeight="1">
      <c r="B609" s="183"/>
      <c r="C609" s="183"/>
    </row>
    <row r="610" ht="12.75" customHeight="1">
      <c r="B610" s="183"/>
      <c r="C610" s="183"/>
    </row>
    <row r="611" ht="12.75" customHeight="1">
      <c r="B611" s="183"/>
      <c r="C611" s="183"/>
    </row>
    <row r="612" ht="12.75" customHeight="1">
      <c r="B612" s="183"/>
      <c r="C612" s="183"/>
    </row>
    <row r="613" ht="12.75" customHeight="1">
      <c r="B613" s="183"/>
      <c r="C613" s="183"/>
    </row>
    <row r="614" ht="12.75" customHeight="1">
      <c r="B614" s="183"/>
      <c r="C614" s="183"/>
    </row>
    <row r="615" ht="12.75" customHeight="1">
      <c r="B615" s="183"/>
      <c r="C615" s="183"/>
    </row>
    <row r="616" ht="12.75" customHeight="1">
      <c r="B616" s="183"/>
      <c r="C616" s="183"/>
    </row>
    <row r="617" ht="12.75" customHeight="1">
      <c r="B617" s="183"/>
      <c r="C617" s="183"/>
    </row>
    <row r="618" ht="12.75" customHeight="1">
      <c r="B618" s="183"/>
      <c r="C618" s="183"/>
    </row>
    <row r="619" ht="12.75" customHeight="1">
      <c r="B619" s="183"/>
      <c r="C619" s="183"/>
    </row>
    <row r="620" ht="12.75" customHeight="1">
      <c r="B620" s="183"/>
      <c r="C620" s="183"/>
    </row>
    <row r="621" ht="12.75" customHeight="1">
      <c r="B621" s="183"/>
      <c r="C621" s="183"/>
    </row>
    <row r="622" ht="12.75" customHeight="1">
      <c r="B622" s="183"/>
      <c r="C622" s="183"/>
    </row>
    <row r="623" ht="12.75" customHeight="1">
      <c r="B623" s="183"/>
      <c r="C623" s="183"/>
    </row>
    <row r="624" ht="12.75" customHeight="1">
      <c r="B624" s="183"/>
      <c r="C624" s="183"/>
    </row>
    <row r="625" ht="12.75" customHeight="1">
      <c r="B625" s="183"/>
      <c r="C625" s="183"/>
    </row>
    <row r="626" ht="12.75" customHeight="1">
      <c r="B626" s="183"/>
      <c r="C626" s="183"/>
    </row>
    <row r="627" ht="12.75" customHeight="1">
      <c r="B627" s="183"/>
      <c r="C627" s="183"/>
    </row>
    <row r="628" ht="12.75" customHeight="1">
      <c r="B628" s="183"/>
      <c r="C628" s="183"/>
    </row>
    <row r="629" ht="12.75" customHeight="1">
      <c r="B629" s="183"/>
      <c r="C629" s="183"/>
    </row>
    <row r="630" ht="12.75" customHeight="1">
      <c r="B630" s="183"/>
      <c r="C630" s="183"/>
    </row>
    <row r="631" ht="12.75" customHeight="1">
      <c r="B631" s="183"/>
      <c r="C631" s="183"/>
    </row>
    <row r="632" ht="12.75" customHeight="1">
      <c r="B632" s="183"/>
      <c r="C632" s="183"/>
    </row>
    <row r="633" ht="12.75" customHeight="1">
      <c r="B633" s="183"/>
      <c r="C633" s="183"/>
    </row>
    <row r="634" ht="12.75" customHeight="1">
      <c r="B634" s="183"/>
      <c r="C634" s="183"/>
    </row>
    <row r="635" ht="12.75" customHeight="1">
      <c r="B635" s="183"/>
      <c r="C635" s="183"/>
    </row>
    <row r="636" ht="12.75" customHeight="1">
      <c r="B636" s="183"/>
      <c r="C636" s="183"/>
    </row>
    <row r="637" ht="12.75" customHeight="1">
      <c r="B637" s="183"/>
      <c r="C637" s="183"/>
    </row>
    <row r="638" ht="12.75" customHeight="1">
      <c r="B638" s="183"/>
      <c r="C638" s="183"/>
    </row>
    <row r="639" ht="12.75" customHeight="1">
      <c r="B639" s="183"/>
      <c r="C639" s="183"/>
    </row>
    <row r="640" ht="12.75" customHeight="1">
      <c r="B640" s="183"/>
      <c r="C640" s="183"/>
    </row>
    <row r="641" ht="12.75" customHeight="1">
      <c r="B641" s="183"/>
      <c r="C641" s="183"/>
    </row>
    <row r="642" ht="12.75" customHeight="1">
      <c r="B642" s="183"/>
      <c r="C642" s="183"/>
    </row>
    <row r="643" ht="12.75" customHeight="1">
      <c r="B643" s="183"/>
      <c r="C643" s="183"/>
    </row>
    <row r="644" ht="12.75" customHeight="1">
      <c r="B644" s="183"/>
      <c r="C644" s="183"/>
    </row>
    <row r="645" ht="12.75" customHeight="1">
      <c r="B645" s="183"/>
      <c r="C645" s="183"/>
    </row>
    <row r="646" ht="12.75" customHeight="1">
      <c r="B646" s="183"/>
      <c r="C646" s="183"/>
    </row>
    <row r="647" ht="12.75" customHeight="1">
      <c r="B647" s="183"/>
      <c r="C647" s="183"/>
    </row>
    <row r="648" ht="12.75" customHeight="1">
      <c r="B648" s="183"/>
      <c r="C648" s="183"/>
    </row>
    <row r="649" ht="12.75" customHeight="1">
      <c r="B649" s="183"/>
      <c r="C649" s="183"/>
    </row>
    <row r="650" ht="12.75" customHeight="1">
      <c r="B650" s="183"/>
      <c r="C650" s="183"/>
    </row>
    <row r="651" ht="12.75" customHeight="1">
      <c r="B651" s="183"/>
      <c r="C651" s="183"/>
    </row>
    <row r="652" ht="12.75" customHeight="1">
      <c r="B652" s="183"/>
      <c r="C652" s="183"/>
    </row>
    <row r="653" ht="12.75" customHeight="1">
      <c r="B653" s="183"/>
      <c r="C653" s="183"/>
    </row>
    <row r="654" ht="12.75" customHeight="1">
      <c r="B654" s="183"/>
      <c r="C654" s="183"/>
    </row>
    <row r="655" ht="12.75" customHeight="1">
      <c r="B655" s="183"/>
      <c r="C655" s="183"/>
    </row>
    <row r="656" ht="12.75" customHeight="1">
      <c r="B656" s="183"/>
      <c r="C656" s="183"/>
    </row>
    <row r="657" ht="12.75" customHeight="1">
      <c r="B657" s="183"/>
      <c r="C657" s="183"/>
    </row>
    <row r="658" ht="12.75" customHeight="1">
      <c r="B658" s="183"/>
      <c r="C658" s="183"/>
    </row>
    <row r="659" ht="12.75" customHeight="1">
      <c r="B659" s="183"/>
      <c r="C659" s="183"/>
    </row>
    <row r="660" ht="12.75" customHeight="1">
      <c r="B660" s="183"/>
      <c r="C660" s="183"/>
    </row>
    <row r="661" ht="12.75" customHeight="1">
      <c r="B661" s="183"/>
      <c r="C661" s="183"/>
    </row>
    <row r="662" ht="12.75" customHeight="1">
      <c r="B662" s="183"/>
      <c r="C662" s="183"/>
    </row>
    <row r="663" ht="12.75" customHeight="1">
      <c r="B663" s="183"/>
      <c r="C663" s="183"/>
    </row>
    <row r="664" ht="12.75" customHeight="1">
      <c r="B664" s="183"/>
      <c r="C664" s="183"/>
    </row>
    <row r="665" ht="12.75" customHeight="1">
      <c r="B665" s="183"/>
      <c r="C665" s="183"/>
    </row>
    <row r="666" ht="12.75" customHeight="1">
      <c r="B666" s="183"/>
      <c r="C666" s="183"/>
    </row>
    <row r="667" ht="12.75" customHeight="1">
      <c r="B667" s="183"/>
      <c r="C667" s="183"/>
    </row>
    <row r="668" ht="12.75" customHeight="1">
      <c r="B668" s="183"/>
      <c r="C668" s="183"/>
    </row>
    <row r="669" ht="12.75" customHeight="1">
      <c r="B669" s="183"/>
      <c r="C669" s="183"/>
    </row>
    <row r="670" ht="12.75" customHeight="1">
      <c r="B670" s="183"/>
      <c r="C670" s="183"/>
    </row>
    <row r="671" ht="12.75" customHeight="1">
      <c r="B671" s="183"/>
      <c r="C671" s="183"/>
    </row>
    <row r="672" ht="12.75" customHeight="1">
      <c r="B672" s="183"/>
      <c r="C672" s="183"/>
    </row>
    <row r="673" ht="12.75" customHeight="1">
      <c r="B673" s="183"/>
      <c r="C673" s="183"/>
    </row>
    <row r="674" ht="12.75" customHeight="1">
      <c r="B674" s="183"/>
      <c r="C674" s="183"/>
    </row>
    <row r="675" ht="12.75" customHeight="1">
      <c r="B675" s="183"/>
      <c r="C675" s="183"/>
    </row>
    <row r="676" ht="12.75" customHeight="1">
      <c r="B676" s="183"/>
      <c r="C676" s="183"/>
    </row>
    <row r="677" ht="12.75" customHeight="1">
      <c r="B677" s="183"/>
      <c r="C677" s="183"/>
    </row>
    <row r="678" ht="12.75" customHeight="1">
      <c r="B678" s="183"/>
      <c r="C678" s="183"/>
    </row>
    <row r="679" ht="12.75" customHeight="1">
      <c r="B679" s="183"/>
      <c r="C679" s="183"/>
    </row>
    <row r="680" ht="12.75" customHeight="1">
      <c r="B680" s="183"/>
      <c r="C680" s="183"/>
    </row>
    <row r="681" ht="12.75" customHeight="1">
      <c r="B681" s="183"/>
      <c r="C681" s="183"/>
    </row>
    <row r="682" ht="12.75" customHeight="1">
      <c r="B682" s="183"/>
      <c r="C682" s="183"/>
    </row>
    <row r="683" ht="12.75" customHeight="1">
      <c r="B683" s="183"/>
      <c r="C683" s="183"/>
    </row>
    <row r="684" ht="12.75" customHeight="1">
      <c r="B684" s="183"/>
      <c r="C684" s="183"/>
    </row>
    <row r="685" ht="12.75" customHeight="1">
      <c r="B685" s="183"/>
      <c r="C685" s="183"/>
    </row>
    <row r="686" ht="12.75" customHeight="1">
      <c r="B686" s="183"/>
      <c r="C686" s="183"/>
    </row>
    <row r="687" ht="12.75" customHeight="1">
      <c r="B687" s="183"/>
      <c r="C687" s="183"/>
    </row>
    <row r="688" ht="12.75" customHeight="1">
      <c r="B688" s="183"/>
      <c r="C688" s="183"/>
    </row>
    <row r="689" ht="12.75" customHeight="1">
      <c r="B689" s="183"/>
      <c r="C689" s="183"/>
    </row>
    <row r="690" ht="12.75" customHeight="1">
      <c r="B690" s="183"/>
      <c r="C690" s="183"/>
    </row>
    <row r="691" ht="12.75" customHeight="1">
      <c r="B691" s="183"/>
      <c r="C691" s="183"/>
    </row>
    <row r="692" ht="12.75" customHeight="1">
      <c r="B692" s="183"/>
      <c r="C692" s="183"/>
    </row>
    <row r="693" ht="12.75" customHeight="1">
      <c r="B693" s="183"/>
      <c r="C693" s="183"/>
    </row>
    <row r="694" ht="12.75" customHeight="1">
      <c r="B694" s="183"/>
      <c r="C694" s="183"/>
    </row>
    <row r="695" ht="12.75" customHeight="1">
      <c r="B695" s="183"/>
      <c r="C695" s="183"/>
    </row>
    <row r="696" ht="12.75" customHeight="1">
      <c r="B696" s="183"/>
      <c r="C696" s="183"/>
    </row>
    <row r="697" ht="12.75" customHeight="1">
      <c r="B697" s="183"/>
      <c r="C697" s="183"/>
    </row>
    <row r="698" ht="12.75" customHeight="1">
      <c r="B698" s="183"/>
      <c r="C698" s="183"/>
    </row>
    <row r="699" ht="12.75" customHeight="1">
      <c r="B699" s="183"/>
      <c r="C699" s="183"/>
    </row>
    <row r="700" ht="12.75" customHeight="1">
      <c r="B700" s="183"/>
      <c r="C700" s="183"/>
    </row>
    <row r="701" ht="12.75" customHeight="1">
      <c r="B701" s="183"/>
      <c r="C701" s="183"/>
    </row>
    <row r="702" ht="12.75" customHeight="1">
      <c r="B702" s="183"/>
      <c r="C702" s="183"/>
    </row>
    <row r="703" ht="12.75" customHeight="1">
      <c r="B703" s="183"/>
      <c r="C703" s="183"/>
    </row>
    <row r="704" ht="12.75" customHeight="1">
      <c r="B704" s="183"/>
      <c r="C704" s="183"/>
    </row>
    <row r="705" ht="12.75" customHeight="1">
      <c r="B705" s="183"/>
      <c r="C705" s="183"/>
    </row>
    <row r="706" ht="12.75" customHeight="1">
      <c r="B706" s="183"/>
      <c r="C706" s="183"/>
    </row>
    <row r="707" ht="12.75" customHeight="1">
      <c r="B707" s="183"/>
      <c r="C707" s="183"/>
    </row>
    <row r="708" ht="12.75" customHeight="1">
      <c r="B708" s="183"/>
      <c r="C708" s="183"/>
    </row>
    <row r="709" ht="12.75" customHeight="1">
      <c r="B709" s="183"/>
      <c r="C709" s="183"/>
    </row>
    <row r="710" ht="12.75" customHeight="1">
      <c r="B710" s="183"/>
      <c r="C710" s="183"/>
    </row>
    <row r="711" ht="12.75" customHeight="1">
      <c r="B711" s="183"/>
      <c r="C711" s="183"/>
    </row>
    <row r="712" ht="12.75" customHeight="1">
      <c r="B712" s="183"/>
      <c r="C712" s="183"/>
    </row>
    <row r="713" ht="12.75" customHeight="1">
      <c r="B713" s="183"/>
      <c r="C713" s="183"/>
    </row>
    <row r="714" ht="12.75" customHeight="1">
      <c r="B714" s="183"/>
      <c r="C714" s="183"/>
    </row>
    <row r="715" ht="12.75" customHeight="1">
      <c r="B715" s="183"/>
      <c r="C715" s="183"/>
    </row>
    <row r="716" ht="12.75" customHeight="1">
      <c r="B716" s="183"/>
      <c r="C716" s="183"/>
    </row>
    <row r="717" ht="12.75" customHeight="1">
      <c r="B717" s="183"/>
      <c r="C717" s="183"/>
    </row>
    <row r="718" ht="12.75" customHeight="1">
      <c r="B718" s="183"/>
      <c r="C718" s="183"/>
    </row>
    <row r="719" ht="12.75" customHeight="1">
      <c r="B719" s="183"/>
      <c r="C719" s="183"/>
    </row>
    <row r="720" ht="12.75" customHeight="1">
      <c r="B720" s="183"/>
      <c r="C720" s="183"/>
    </row>
    <row r="721" ht="12.75" customHeight="1">
      <c r="B721" s="183"/>
      <c r="C721" s="183"/>
    </row>
    <row r="722" ht="12.75" customHeight="1">
      <c r="B722" s="183"/>
      <c r="C722" s="183"/>
    </row>
    <row r="723" ht="12.75" customHeight="1">
      <c r="B723" s="183"/>
      <c r="C723" s="183"/>
    </row>
    <row r="724" ht="12.75" customHeight="1">
      <c r="B724" s="183"/>
      <c r="C724" s="183"/>
    </row>
    <row r="725" ht="12.75" customHeight="1">
      <c r="B725" s="183"/>
      <c r="C725" s="183"/>
    </row>
    <row r="726" ht="12.75" customHeight="1">
      <c r="B726" s="183"/>
      <c r="C726" s="183"/>
    </row>
    <row r="727" ht="12.75" customHeight="1">
      <c r="B727" s="183"/>
      <c r="C727" s="183"/>
    </row>
    <row r="728" ht="12.75" customHeight="1">
      <c r="B728" s="183"/>
      <c r="C728" s="183"/>
    </row>
    <row r="729" ht="12.75" customHeight="1">
      <c r="B729" s="183"/>
      <c r="C729" s="183"/>
    </row>
    <row r="730" ht="12.75" customHeight="1">
      <c r="B730" s="183"/>
      <c r="C730" s="183"/>
    </row>
    <row r="731" ht="12.75" customHeight="1">
      <c r="B731" s="183"/>
      <c r="C731" s="183"/>
    </row>
    <row r="732" ht="12.75" customHeight="1">
      <c r="B732" s="183"/>
      <c r="C732" s="183"/>
    </row>
    <row r="733" ht="12.75" customHeight="1">
      <c r="B733" s="183"/>
      <c r="C733" s="183"/>
    </row>
    <row r="734" ht="12.75" customHeight="1">
      <c r="B734" s="183"/>
      <c r="C734" s="183"/>
    </row>
    <row r="735" ht="12.75" customHeight="1">
      <c r="B735" s="183"/>
      <c r="C735" s="183"/>
    </row>
    <row r="736" ht="12.75" customHeight="1">
      <c r="B736" s="183"/>
      <c r="C736" s="183"/>
    </row>
    <row r="737" ht="12.75" customHeight="1">
      <c r="B737" s="183"/>
      <c r="C737" s="183"/>
    </row>
    <row r="738" ht="12.75" customHeight="1">
      <c r="B738" s="183"/>
      <c r="C738" s="183"/>
    </row>
    <row r="739" ht="12.75" customHeight="1">
      <c r="B739" s="183"/>
      <c r="C739" s="183"/>
    </row>
    <row r="740" ht="12.75" customHeight="1">
      <c r="B740" s="183"/>
      <c r="C740" s="183"/>
    </row>
    <row r="741" ht="12.75" customHeight="1">
      <c r="B741" s="183"/>
      <c r="C741" s="183"/>
    </row>
    <row r="742" ht="12.75" customHeight="1">
      <c r="B742" s="183"/>
      <c r="C742" s="183"/>
    </row>
    <row r="743" ht="12.75" customHeight="1">
      <c r="B743" s="183"/>
      <c r="C743" s="183"/>
    </row>
    <row r="744" ht="12.75" customHeight="1">
      <c r="B744" s="183"/>
      <c r="C744" s="183"/>
    </row>
    <row r="745" ht="12.75" customHeight="1">
      <c r="B745" s="183"/>
      <c r="C745" s="183"/>
    </row>
    <row r="746" ht="12.75" customHeight="1">
      <c r="B746" s="183"/>
      <c r="C746" s="183"/>
    </row>
    <row r="747" ht="12.75" customHeight="1">
      <c r="B747" s="183"/>
      <c r="C747" s="183"/>
    </row>
    <row r="748" ht="12.75" customHeight="1">
      <c r="B748" s="183"/>
      <c r="C748" s="183"/>
    </row>
    <row r="749" ht="12.75" customHeight="1">
      <c r="B749" s="183"/>
      <c r="C749" s="183"/>
    </row>
    <row r="750" ht="12.75" customHeight="1">
      <c r="B750" s="183"/>
      <c r="C750" s="183"/>
    </row>
    <row r="751" ht="12.75" customHeight="1">
      <c r="B751" s="183"/>
      <c r="C751" s="183"/>
    </row>
    <row r="752" ht="12.75" customHeight="1">
      <c r="B752" s="183"/>
      <c r="C752" s="183"/>
    </row>
    <row r="753" ht="12.75" customHeight="1">
      <c r="B753" s="183"/>
      <c r="C753" s="183"/>
    </row>
    <row r="754" ht="12.75" customHeight="1">
      <c r="B754" s="183"/>
      <c r="C754" s="183"/>
    </row>
    <row r="755" ht="12.75" customHeight="1">
      <c r="B755" s="183"/>
      <c r="C755" s="183"/>
    </row>
    <row r="756" ht="12.75" customHeight="1">
      <c r="B756" s="183"/>
      <c r="C756" s="183"/>
    </row>
    <row r="757" ht="12.75" customHeight="1">
      <c r="B757" s="183"/>
      <c r="C757" s="183"/>
    </row>
    <row r="758" ht="12.75" customHeight="1">
      <c r="B758" s="183"/>
      <c r="C758" s="183"/>
    </row>
    <row r="759" ht="12.75" customHeight="1">
      <c r="B759" s="183"/>
      <c r="C759" s="183"/>
    </row>
    <row r="760" ht="12.75" customHeight="1">
      <c r="B760" s="183"/>
      <c r="C760" s="183"/>
    </row>
    <row r="761" ht="12.75" customHeight="1">
      <c r="B761" s="183"/>
      <c r="C761" s="183"/>
    </row>
    <row r="762" ht="12.75" customHeight="1">
      <c r="B762" s="183"/>
      <c r="C762" s="183"/>
    </row>
    <row r="763" ht="12.75" customHeight="1">
      <c r="B763" s="183"/>
      <c r="C763" s="183"/>
    </row>
    <row r="764" ht="12.75" customHeight="1">
      <c r="B764" s="183"/>
      <c r="C764" s="183"/>
    </row>
    <row r="765" ht="12.75" customHeight="1">
      <c r="B765" s="183"/>
      <c r="C765" s="183"/>
    </row>
    <row r="766" ht="12.75" customHeight="1">
      <c r="B766" s="183"/>
      <c r="C766" s="183"/>
    </row>
    <row r="767" ht="12.75" customHeight="1">
      <c r="B767" s="183"/>
      <c r="C767" s="183"/>
    </row>
    <row r="768" ht="12.75" customHeight="1">
      <c r="B768" s="183"/>
      <c r="C768" s="183"/>
    </row>
    <row r="769" ht="12.75" customHeight="1">
      <c r="B769" s="183"/>
      <c r="C769" s="183"/>
    </row>
    <row r="770" ht="12.75" customHeight="1">
      <c r="B770" s="183"/>
      <c r="C770" s="183"/>
    </row>
    <row r="771" ht="12.75" customHeight="1">
      <c r="B771" s="183"/>
      <c r="C771" s="183"/>
    </row>
    <row r="772" ht="12.75" customHeight="1">
      <c r="B772" s="183"/>
      <c r="C772" s="183"/>
    </row>
    <row r="773" ht="12.75" customHeight="1">
      <c r="B773" s="183"/>
      <c r="C773" s="183"/>
    </row>
    <row r="774" ht="12.75" customHeight="1">
      <c r="B774" s="183"/>
      <c r="C774" s="183"/>
    </row>
    <row r="775" ht="12.75" customHeight="1">
      <c r="B775" s="183"/>
      <c r="C775" s="183"/>
    </row>
    <row r="776" ht="12.75" customHeight="1">
      <c r="B776" s="183"/>
      <c r="C776" s="183"/>
    </row>
    <row r="777" ht="12.75" customHeight="1">
      <c r="B777" s="183"/>
      <c r="C777" s="183"/>
    </row>
    <row r="778" ht="12.75" customHeight="1">
      <c r="B778" s="183"/>
      <c r="C778" s="183"/>
    </row>
    <row r="779" ht="12.75" customHeight="1">
      <c r="B779" s="183"/>
      <c r="C779" s="183"/>
    </row>
    <row r="780" ht="12.75" customHeight="1">
      <c r="B780" s="183"/>
      <c r="C780" s="183"/>
    </row>
    <row r="781" ht="12.75" customHeight="1">
      <c r="B781" s="183"/>
      <c r="C781" s="183"/>
    </row>
    <row r="782" ht="12.75" customHeight="1">
      <c r="B782" s="183"/>
      <c r="C782" s="183"/>
    </row>
    <row r="783" ht="12.75" customHeight="1">
      <c r="B783" s="183"/>
      <c r="C783" s="183"/>
    </row>
    <row r="784" ht="12.75" customHeight="1">
      <c r="B784" s="183"/>
      <c r="C784" s="183"/>
    </row>
    <row r="785" ht="12.75" customHeight="1">
      <c r="B785" s="183"/>
      <c r="C785" s="183"/>
    </row>
    <row r="786" ht="12.75" customHeight="1">
      <c r="B786" s="183"/>
      <c r="C786" s="183"/>
    </row>
    <row r="787" ht="12.75" customHeight="1">
      <c r="B787" s="183"/>
      <c r="C787" s="183"/>
    </row>
    <row r="788" ht="12.75" customHeight="1">
      <c r="B788" s="183"/>
      <c r="C788" s="183"/>
    </row>
    <row r="789" ht="12.75" customHeight="1">
      <c r="B789" s="183"/>
      <c r="C789" s="183"/>
    </row>
    <row r="790" ht="12.75" customHeight="1">
      <c r="B790" s="183"/>
      <c r="C790" s="183"/>
    </row>
    <row r="791" ht="12.75" customHeight="1">
      <c r="B791" s="183"/>
      <c r="C791" s="183"/>
    </row>
    <row r="792" ht="12.75" customHeight="1">
      <c r="B792" s="183"/>
      <c r="C792" s="183"/>
    </row>
    <row r="793" ht="12.75" customHeight="1">
      <c r="B793" s="183"/>
      <c r="C793" s="183"/>
    </row>
    <row r="794" ht="12.75" customHeight="1">
      <c r="B794" s="183"/>
      <c r="C794" s="183"/>
    </row>
    <row r="795" ht="12.75" customHeight="1">
      <c r="B795" s="183"/>
      <c r="C795" s="183"/>
    </row>
    <row r="796" ht="12.75" customHeight="1">
      <c r="B796" s="183"/>
      <c r="C796" s="183"/>
    </row>
    <row r="797" ht="12.75" customHeight="1">
      <c r="B797" s="183"/>
      <c r="C797" s="183"/>
    </row>
    <row r="798" ht="12.75" customHeight="1">
      <c r="B798" s="183"/>
      <c r="C798" s="183"/>
    </row>
    <row r="799" ht="12.75" customHeight="1">
      <c r="B799" s="183"/>
      <c r="C799" s="183"/>
    </row>
    <row r="800" ht="12.75" customHeight="1">
      <c r="B800" s="183"/>
      <c r="C800" s="183"/>
    </row>
    <row r="801" ht="12.75" customHeight="1">
      <c r="B801" s="183"/>
      <c r="C801" s="183"/>
    </row>
    <row r="802" ht="12.75" customHeight="1">
      <c r="B802" s="183"/>
      <c r="C802" s="183"/>
    </row>
    <row r="803" ht="12.75" customHeight="1">
      <c r="B803" s="183"/>
      <c r="C803" s="183"/>
    </row>
    <row r="804" ht="12.75" customHeight="1">
      <c r="B804" s="183"/>
      <c r="C804" s="183"/>
    </row>
    <row r="805" ht="12.75" customHeight="1">
      <c r="B805" s="183"/>
      <c r="C805" s="183"/>
    </row>
    <row r="806" ht="12.75" customHeight="1">
      <c r="B806" s="183"/>
      <c r="C806" s="183"/>
    </row>
    <row r="807" ht="12.75" customHeight="1">
      <c r="B807" s="183"/>
      <c r="C807" s="183"/>
    </row>
    <row r="808" ht="12.75" customHeight="1">
      <c r="B808" s="183"/>
      <c r="C808" s="183"/>
    </row>
    <row r="809" ht="12.75" customHeight="1">
      <c r="B809" s="183"/>
      <c r="C809" s="183"/>
    </row>
    <row r="810" ht="12.75" customHeight="1">
      <c r="B810" s="183"/>
      <c r="C810" s="183"/>
    </row>
    <row r="811" ht="12.75" customHeight="1">
      <c r="B811" s="183"/>
      <c r="C811" s="183"/>
    </row>
    <row r="812" ht="12.75" customHeight="1">
      <c r="B812" s="183"/>
      <c r="C812" s="183"/>
    </row>
    <row r="813" ht="12.75" customHeight="1">
      <c r="B813" s="183"/>
      <c r="C813" s="183"/>
    </row>
    <row r="814" ht="12.75" customHeight="1">
      <c r="B814" s="183"/>
      <c r="C814" s="183"/>
    </row>
    <row r="815" ht="12.75" customHeight="1">
      <c r="B815" s="183"/>
      <c r="C815" s="183"/>
    </row>
    <row r="816" ht="12.75" customHeight="1">
      <c r="B816" s="183"/>
      <c r="C816" s="183"/>
    </row>
    <row r="817" ht="12.75" customHeight="1">
      <c r="B817" s="183"/>
      <c r="C817" s="183"/>
    </row>
    <row r="818" ht="12.75" customHeight="1">
      <c r="B818" s="183"/>
      <c r="C818" s="183"/>
    </row>
    <row r="819" ht="12.75" customHeight="1">
      <c r="B819" s="183"/>
      <c r="C819" s="183"/>
    </row>
    <row r="820" ht="12.75" customHeight="1">
      <c r="B820" s="183"/>
      <c r="C820" s="183"/>
    </row>
    <row r="821" ht="12.75" customHeight="1">
      <c r="B821" s="183"/>
      <c r="C821" s="183"/>
    </row>
    <row r="822" ht="12.75" customHeight="1">
      <c r="B822" s="183"/>
      <c r="C822" s="183"/>
    </row>
    <row r="823" ht="12.75" customHeight="1">
      <c r="B823" s="183"/>
      <c r="C823" s="183"/>
    </row>
    <row r="824" ht="12.75" customHeight="1">
      <c r="B824" s="183"/>
      <c r="C824" s="183"/>
    </row>
    <row r="825" ht="12.75" customHeight="1">
      <c r="B825" s="183"/>
      <c r="C825" s="183"/>
    </row>
    <row r="826" ht="12.75" customHeight="1">
      <c r="B826" s="183"/>
      <c r="C826" s="183"/>
    </row>
    <row r="827" ht="12.75" customHeight="1">
      <c r="B827" s="183"/>
      <c r="C827" s="183"/>
    </row>
    <row r="828" ht="12.75" customHeight="1">
      <c r="B828" s="183"/>
      <c r="C828" s="183"/>
    </row>
    <row r="829" ht="12.75" customHeight="1">
      <c r="B829" s="183"/>
      <c r="C829" s="183"/>
    </row>
    <row r="830" ht="12.75" customHeight="1">
      <c r="B830" s="183"/>
      <c r="C830" s="183"/>
    </row>
    <row r="831" ht="12.75" customHeight="1">
      <c r="B831" s="183"/>
      <c r="C831" s="183"/>
    </row>
    <row r="832" ht="12.75" customHeight="1">
      <c r="B832" s="183"/>
      <c r="C832" s="183"/>
    </row>
    <row r="833" ht="12.75" customHeight="1">
      <c r="B833" s="183"/>
      <c r="C833" s="183"/>
    </row>
    <row r="834" ht="12.75" customHeight="1">
      <c r="B834" s="183"/>
      <c r="C834" s="183"/>
    </row>
    <row r="835" ht="12.75" customHeight="1">
      <c r="B835" s="183"/>
      <c r="C835" s="183"/>
    </row>
    <row r="836" ht="12.75" customHeight="1">
      <c r="B836" s="183"/>
      <c r="C836" s="183"/>
    </row>
    <row r="837" ht="12.75" customHeight="1">
      <c r="B837" s="183"/>
      <c r="C837" s="183"/>
    </row>
    <row r="838" ht="12.75" customHeight="1">
      <c r="B838" s="183"/>
      <c r="C838" s="183"/>
    </row>
    <row r="839" ht="12.75" customHeight="1">
      <c r="B839" s="183"/>
      <c r="C839" s="183"/>
    </row>
    <row r="840" ht="12.75" customHeight="1">
      <c r="B840" s="183"/>
      <c r="C840" s="183"/>
    </row>
    <row r="841" ht="12.75" customHeight="1">
      <c r="B841" s="183"/>
      <c r="C841" s="183"/>
    </row>
    <row r="842" ht="12.75" customHeight="1">
      <c r="B842" s="183"/>
      <c r="C842" s="183"/>
    </row>
    <row r="843" ht="12.75" customHeight="1">
      <c r="B843" s="183"/>
      <c r="C843" s="183"/>
    </row>
    <row r="844" ht="12.75" customHeight="1">
      <c r="B844" s="183"/>
      <c r="C844" s="183"/>
    </row>
    <row r="845" ht="12.75" customHeight="1">
      <c r="B845" s="183"/>
      <c r="C845" s="183"/>
    </row>
    <row r="846" ht="12.75" customHeight="1">
      <c r="B846" s="183"/>
      <c r="C846" s="183"/>
    </row>
    <row r="847" ht="12.75" customHeight="1">
      <c r="B847" s="183"/>
      <c r="C847" s="183"/>
    </row>
    <row r="848" ht="12.75" customHeight="1">
      <c r="B848" s="183"/>
      <c r="C848" s="183"/>
    </row>
    <row r="849" ht="12.75" customHeight="1">
      <c r="B849" s="183"/>
      <c r="C849" s="183"/>
    </row>
    <row r="850" ht="12.75" customHeight="1">
      <c r="B850" s="183"/>
      <c r="C850" s="183"/>
    </row>
    <row r="851" ht="12.75" customHeight="1">
      <c r="B851" s="183"/>
      <c r="C851" s="183"/>
    </row>
    <row r="852" ht="12.75" customHeight="1">
      <c r="B852" s="183"/>
      <c r="C852" s="183"/>
    </row>
    <row r="853" ht="12.75" customHeight="1">
      <c r="B853" s="183"/>
      <c r="C853" s="183"/>
    </row>
    <row r="854" ht="12.75" customHeight="1">
      <c r="B854" s="183"/>
      <c r="C854" s="183"/>
    </row>
    <row r="855" ht="12.75" customHeight="1">
      <c r="B855" s="183"/>
      <c r="C855" s="183"/>
    </row>
    <row r="856" ht="12.75" customHeight="1">
      <c r="B856" s="183"/>
      <c r="C856" s="183"/>
    </row>
    <row r="857" ht="12.75" customHeight="1">
      <c r="B857" s="183"/>
      <c r="C857" s="183"/>
    </row>
    <row r="858" ht="12.75" customHeight="1">
      <c r="B858" s="183"/>
      <c r="C858" s="183"/>
    </row>
    <row r="859" ht="12.75" customHeight="1">
      <c r="B859" s="183"/>
      <c r="C859" s="183"/>
    </row>
    <row r="860" ht="12.75" customHeight="1">
      <c r="B860" s="183"/>
      <c r="C860" s="183"/>
    </row>
    <row r="861" ht="12.75" customHeight="1">
      <c r="B861" s="183"/>
      <c r="C861" s="183"/>
    </row>
    <row r="862" ht="12.75" customHeight="1">
      <c r="B862" s="183"/>
      <c r="C862" s="183"/>
    </row>
    <row r="863" ht="12.75" customHeight="1">
      <c r="B863" s="183"/>
      <c r="C863" s="183"/>
    </row>
    <row r="864" ht="12.75" customHeight="1">
      <c r="B864" s="183"/>
      <c r="C864" s="183"/>
    </row>
    <row r="865" ht="12.75" customHeight="1">
      <c r="B865" s="183"/>
      <c r="C865" s="183"/>
    </row>
    <row r="866" ht="12.75" customHeight="1">
      <c r="B866" s="183"/>
      <c r="C866" s="183"/>
    </row>
    <row r="867" ht="12.75" customHeight="1">
      <c r="B867" s="183"/>
      <c r="C867" s="183"/>
    </row>
    <row r="868" ht="12.75" customHeight="1">
      <c r="B868" s="183"/>
      <c r="C868" s="183"/>
    </row>
    <row r="869" ht="12.75" customHeight="1">
      <c r="B869" s="183"/>
      <c r="C869" s="183"/>
    </row>
    <row r="870" ht="12.75" customHeight="1">
      <c r="B870" s="183"/>
      <c r="C870" s="183"/>
    </row>
    <row r="871" ht="12.75" customHeight="1">
      <c r="B871" s="183"/>
      <c r="C871" s="183"/>
    </row>
    <row r="872" ht="12.75" customHeight="1">
      <c r="B872" s="183"/>
      <c r="C872" s="183"/>
    </row>
    <row r="873" ht="12.75" customHeight="1">
      <c r="B873" s="183"/>
      <c r="C873" s="183"/>
    </row>
    <row r="874" ht="12.75" customHeight="1">
      <c r="B874" s="183"/>
      <c r="C874" s="183"/>
    </row>
    <row r="875" ht="12.75" customHeight="1">
      <c r="B875" s="183"/>
      <c r="C875" s="183"/>
    </row>
    <row r="876" ht="12.75" customHeight="1">
      <c r="B876" s="183"/>
      <c r="C876" s="183"/>
    </row>
    <row r="877" ht="12.75" customHeight="1">
      <c r="B877" s="183"/>
      <c r="C877" s="183"/>
    </row>
    <row r="878" ht="12.75" customHeight="1">
      <c r="B878" s="183"/>
      <c r="C878" s="183"/>
    </row>
    <row r="879" ht="12.75" customHeight="1">
      <c r="B879" s="183"/>
      <c r="C879" s="183"/>
    </row>
    <row r="880" ht="12.75" customHeight="1">
      <c r="B880" s="183"/>
      <c r="C880" s="183"/>
    </row>
    <row r="881" ht="12.75" customHeight="1">
      <c r="B881" s="183"/>
      <c r="C881" s="183"/>
    </row>
    <row r="882" ht="12.75" customHeight="1">
      <c r="B882" s="183"/>
      <c r="C882" s="183"/>
    </row>
    <row r="883" ht="12.75" customHeight="1">
      <c r="B883" s="183"/>
      <c r="C883" s="183"/>
    </row>
    <row r="884" ht="12.75" customHeight="1">
      <c r="B884" s="183"/>
      <c r="C884" s="183"/>
    </row>
    <row r="885" ht="12.75" customHeight="1">
      <c r="B885" s="183"/>
      <c r="C885" s="183"/>
    </row>
    <row r="886" ht="12.75" customHeight="1">
      <c r="B886" s="183"/>
      <c r="C886" s="183"/>
    </row>
    <row r="887" ht="12.75" customHeight="1">
      <c r="B887" s="183"/>
      <c r="C887" s="183"/>
    </row>
    <row r="888" ht="12.75" customHeight="1">
      <c r="B888" s="183"/>
      <c r="C888" s="183"/>
    </row>
    <row r="889" ht="12.75" customHeight="1">
      <c r="B889" s="183"/>
      <c r="C889" s="183"/>
    </row>
    <row r="890" ht="12.75" customHeight="1">
      <c r="B890" s="183"/>
      <c r="C890" s="183"/>
    </row>
    <row r="891" ht="12.75" customHeight="1">
      <c r="B891" s="183"/>
      <c r="C891" s="183"/>
    </row>
    <row r="892" ht="12.75" customHeight="1">
      <c r="B892" s="183"/>
      <c r="C892" s="183"/>
    </row>
    <row r="893" ht="12.75" customHeight="1">
      <c r="B893" s="183"/>
      <c r="C893" s="183"/>
    </row>
    <row r="894" ht="12.75" customHeight="1">
      <c r="B894" s="183"/>
      <c r="C894" s="183"/>
    </row>
    <row r="895" ht="12.75" customHeight="1">
      <c r="B895" s="183"/>
      <c r="C895" s="183"/>
    </row>
    <row r="896" ht="12.75" customHeight="1">
      <c r="B896" s="183"/>
      <c r="C896" s="183"/>
    </row>
    <row r="897" ht="12.75" customHeight="1">
      <c r="B897" s="183"/>
      <c r="C897" s="183"/>
    </row>
    <row r="898" ht="12.75" customHeight="1">
      <c r="B898" s="183"/>
      <c r="C898" s="183"/>
    </row>
    <row r="899" ht="12.75" customHeight="1">
      <c r="B899" s="183"/>
      <c r="C899" s="183"/>
    </row>
    <row r="900" ht="12.75" customHeight="1">
      <c r="B900" s="183"/>
      <c r="C900" s="183"/>
    </row>
    <row r="901" ht="12.75" customHeight="1">
      <c r="B901" s="183"/>
      <c r="C901" s="183"/>
    </row>
    <row r="902" ht="12.75" customHeight="1">
      <c r="B902" s="183"/>
      <c r="C902" s="183"/>
    </row>
    <row r="903" ht="12.75" customHeight="1">
      <c r="B903" s="183"/>
      <c r="C903" s="183"/>
    </row>
    <row r="904" ht="12.75" customHeight="1">
      <c r="B904" s="183"/>
      <c r="C904" s="183"/>
    </row>
    <row r="905" ht="12.75" customHeight="1">
      <c r="B905" s="183"/>
      <c r="C905" s="183"/>
    </row>
    <row r="906" ht="12.75" customHeight="1">
      <c r="B906" s="183"/>
      <c r="C906" s="183"/>
    </row>
    <row r="907" ht="12.75" customHeight="1">
      <c r="B907" s="183"/>
      <c r="C907" s="183"/>
    </row>
    <row r="908" ht="12.75" customHeight="1">
      <c r="B908" s="183"/>
      <c r="C908" s="183"/>
    </row>
    <row r="909" ht="12.75" customHeight="1">
      <c r="B909" s="183"/>
      <c r="C909" s="183"/>
    </row>
    <row r="910" ht="12.75" customHeight="1">
      <c r="B910" s="183"/>
      <c r="C910" s="183"/>
    </row>
    <row r="911" ht="12.75" customHeight="1">
      <c r="B911" s="183"/>
      <c r="C911" s="183"/>
    </row>
    <row r="912" ht="12.75" customHeight="1">
      <c r="B912" s="183"/>
      <c r="C912" s="183"/>
    </row>
    <row r="913" ht="12.75" customHeight="1">
      <c r="B913" s="183"/>
      <c r="C913" s="183"/>
    </row>
    <row r="914" ht="12.75" customHeight="1">
      <c r="B914" s="183"/>
      <c r="C914" s="183"/>
    </row>
    <row r="915" ht="12.75" customHeight="1">
      <c r="B915" s="183"/>
      <c r="C915" s="183"/>
    </row>
    <row r="916" ht="12.75" customHeight="1">
      <c r="B916" s="183"/>
      <c r="C916" s="183"/>
    </row>
    <row r="917" ht="12.75" customHeight="1">
      <c r="B917" s="183"/>
      <c r="C917" s="183"/>
    </row>
    <row r="918" ht="12.75" customHeight="1">
      <c r="B918" s="183"/>
      <c r="C918" s="183"/>
    </row>
    <row r="919" ht="12.75" customHeight="1">
      <c r="B919" s="183"/>
      <c r="C919" s="183"/>
    </row>
    <row r="920" ht="12.75" customHeight="1">
      <c r="B920" s="183"/>
      <c r="C920" s="183"/>
    </row>
    <row r="921" ht="12.75" customHeight="1">
      <c r="B921" s="183"/>
      <c r="C921" s="183"/>
    </row>
    <row r="922" ht="12.75" customHeight="1">
      <c r="B922" s="183"/>
      <c r="C922" s="183"/>
    </row>
    <row r="923" ht="12.75" customHeight="1">
      <c r="B923" s="183"/>
      <c r="C923" s="183"/>
    </row>
    <row r="924" ht="12.75" customHeight="1">
      <c r="B924" s="183"/>
      <c r="C924" s="183"/>
    </row>
    <row r="925" ht="12.75" customHeight="1">
      <c r="B925" s="183"/>
      <c r="C925" s="183"/>
    </row>
    <row r="926" ht="12.75" customHeight="1">
      <c r="B926" s="183"/>
      <c r="C926" s="183"/>
    </row>
    <row r="927" ht="12.75" customHeight="1">
      <c r="B927" s="183"/>
      <c r="C927" s="183"/>
    </row>
    <row r="928" ht="12.75" customHeight="1">
      <c r="B928" s="183"/>
      <c r="C928" s="183"/>
    </row>
    <row r="929" ht="12.75" customHeight="1">
      <c r="B929" s="183"/>
      <c r="C929" s="183"/>
    </row>
    <row r="930" ht="12.75" customHeight="1">
      <c r="B930" s="183"/>
      <c r="C930" s="183"/>
    </row>
    <row r="931" ht="12.75" customHeight="1">
      <c r="B931" s="183"/>
      <c r="C931" s="183"/>
    </row>
    <row r="932" ht="12.75" customHeight="1">
      <c r="B932" s="183"/>
      <c r="C932" s="183"/>
    </row>
    <row r="933" ht="12.75" customHeight="1">
      <c r="B933" s="183"/>
      <c r="C933" s="183"/>
    </row>
    <row r="934" ht="12.75" customHeight="1">
      <c r="B934" s="183"/>
      <c r="C934" s="183"/>
    </row>
    <row r="935" ht="12.75" customHeight="1">
      <c r="B935" s="183"/>
      <c r="C935" s="183"/>
    </row>
    <row r="936" ht="12.75" customHeight="1">
      <c r="B936" s="183"/>
      <c r="C936" s="183"/>
    </row>
    <row r="937" ht="12.75" customHeight="1">
      <c r="B937" s="183"/>
      <c r="C937" s="183"/>
    </row>
    <row r="938" ht="12.75" customHeight="1">
      <c r="B938" s="183"/>
      <c r="C938" s="183"/>
    </row>
    <row r="939" ht="12.75" customHeight="1">
      <c r="B939" s="183"/>
      <c r="C939" s="183"/>
    </row>
    <row r="940" ht="12.75" customHeight="1">
      <c r="B940" s="183"/>
      <c r="C940" s="183"/>
    </row>
    <row r="941" ht="12.75" customHeight="1">
      <c r="B941" s="183"/>
      <c r="C941" s="183"/>
    </row>
    <row r="942" ht="12.75" customHeight="1">
      <c r="B942" s="183"/>
      <c r="C942" s="183"/>
    </row>
    <row r="943" ht="12.75" customHeight="1">
      <c r="B943" s="183"/>
      <c r="C943" s="183"/>
    </row>
    <row r="944" ht="12.75" customHeight="1">
      <c r="B944" s="183"/>
      <c r="C944" s="183"/>
    </row>
    <row r="945" ht="12.75" customHeight="1">
      <c r="B945" s="183"/>
      <c r="C945" s="183"/>
    </row>
    <row r="946" ht="12.75" customHeight="1">
      <c r="B946" s="183"/>
      <c r="C946" s="183"/>
    </row>
    <row r="947" ht="12.75" customHeight="1">
      <c r="B947" s="183"/>
      <c r="C947" s="183"/>
    </row>
    <row r="948" ht="12.75" customHeight="1">
      <c r="B948" s="183"/>
      <c r="C948" s="183"/>
    </row>
    <row r="949" ht="12.75" customHeight="1">
      <c r="B949" s="183"/>
      <c r="C949" s="183"/>
    </row>
    <row r="950" ht="12.75" customHeight="1">
      <c r="B950" s="183"/>
      <c r="C950" s="183"/>
    </row>
    <row r="951" ht="12.75" customHeight="1">
      <c r="B951" s="183"/>
      <c r="C951" s="183"/>
    </row>
    <row r="952" ht="12.75" customHeight="1">
      <c r="B952" s="183"/>
      <c r="C952" s="183"/>
    </row>
    <row r="953" ht="12.75" customHeight="1">
      <c r="B953" s="183"/>
      <c r="C953" s="183"/>
    </row>
    <row r="954" ht="12.75" customHeight="1">
      <c r="B954" s="183"/>
      <c r="C954" s="183"/>
    </row>
    <row r="955" ht="12.75" customHeight="1">
      <c r="B955" s="183"/>
      <c r="C955" s="183"/>
    </row>
    <row r="956" ht="12.75" customHeight="1">
      <c r="B956" s="183"/>
      <c r="C956" s="183"/>
    </row>
    <row r="957" ht="12.75" customHeight="1">
      <c r="B957" s="183"/>
      <c r="C957" s="183"/>
    </row>
    <row r="958" ht="12.75" customHeight="1">
      <c r="B958" s="183"/>
      <c r="C958" s="183"/>
    </row>
    <row r="959" ht="12.75" customHeight="1">
      <c r="B959" s="183"/>
      <c r="C959" s="183"/>
    </row>
    <row r="960" ht="12.75" customHeight="1">
      <c r="B960" s="183"/>
      <c r="C960" s="183"/>
    </row>
    <row r="961" ht="12.75" customHeight="1">
      <c r="B961" s="183"/>
      <c r="C961" s="183"/>
    </row>
    <row r="962" ht="12.75" customHeight="1">
      <c r="B962" s="183"/>
      <c r="C962" s="183"/>
    </row>
    <row r="963" ht="12.75" customHeight="1">
      <c r="B963" s="183"/>
      <c r="C963" s="183"/>
    </row>
    <row r="964" ht="12.75" customHeight="1">
      <c r="B964" s="183"/>
      <c r="C964" s="183"/>
    </row>
    <row r="965" ht="12.75" customHeight="1">
      <c r="B965" s="183"/>
      <c r="C965" s="183"/>
    </row>
    <row r="966" ht="12.75" customHeight="1">
      <c r="B966" s="183"/>
      <c r="C966" s="183"/>
    </row>
    <row r="967" ht="12.75" customHeight="1">
      <c r="B967" s="183"/>
      <c r="C967" s="183"/>
    </row>
    <row r="968" ht="12.75" customHeight="1">
      <c r="B968" s="183"/>
      <c r="C968" s="183"/>
    </row>
    <row r="969" ht="12.75" customHeight="1">
      <c r="B969" s="183"/>
      <c r="C969" s="183"/>
    </row>
    <row r="970" ht="12.75" customHeight="1">
      <c r="B970" s="183"/>
      <c r="C970" s="183"/>
    </row>
    <row r="971" ht="12.75" customHeight="1">
      <c r="B971" s="183"/>
      <c r="C971" s="183"/>
    </row>
    <row r="972" ht="12.75" customHeight="1">
      <c r="B972" s="183"/>
      <c r="C972" s="183"/>
    </row>
    <row r="973" ht="12.75" customHeight="1">
      <c r="B973" s="183"/>
      <c r="C973" s="183"/>
    </row>
    <row r="974" ht="12.75" customHeight="1">
      <c r="B974" s="183"/>
      <c r="C974" s="183"/>
    </row>
    <row r="975" ht="12.75" customHeight="1">
      <c r="B975" s="183"/>
      <c r="C975" s="183"/>
    </row>
    <row r="976" ht="12.75" customHeight="1">
      <c r="B976" s="183"/>
      <c r="C976" s="183"/>
    </row>
    <row r="977" ht="12.75" customHeight="1">
      <c r="B977" s="183"/>
      <c r="C977" s="183"/>
    </row>
    <row r="978" ht="12.75" customHeight="1">
      <c r="B978" s="183"/>
      <c r="C978" s="183"/>
    </row>
    <row r="979" ht="12.75" customHeight="1">
      <c r="B979" s="183"/>
      <c r="C979" s="183"/>
    </row>
    <row r="980" ht="12.75" customHeight="1">
      <c r="B980" s="183"/>
      <c r="C980" s="183"/>
    </row>
    <row r="981" ht="12.75" customHeight="1">
      <c r="B981" s="183"/>
      <c r="C981" s="183"/>
    </row>
    <row r="982" ht="12.75" customHeight="1">
      <c r="B982" s="183"/>
      <c r="C982" s="183"/>
    </row>
    <row r="983" ht="12.75" customHeight="1">
      <c r="B983" s="183"/>
      <c r="C983" s="183"/>
    </row>
    <row r="984" ht="12.75" customHeight="1">
      <c r="B984" s="183"/>
      <c r="C984" s="183"/>
    </row>
    <row r="985" ht="12.75" customHeight="1">
      <c r="B985" s="183"/>
      <c r="C985" s="183"/>
    </row>
    <row r="986" ht="12.75" customHeight="1">
      <c r="B986" s="183"/>
      <c r="C986" s="183"/>
    </row>
    <row r="987" ht="12.75" customHeight="1">
      <c r="B987" s="183"/>
      <c r="C987" s="183"/>
    </row>
    <row r="988" ht="12.75" customHeight="1">
      <c r="B988" s="183"/>
      <c r="C988" s="183"/>
    </row>
    <row r="989" ht="12.75" customHeight="1">
      <c r="B989" s="183"/>
      <c r="C989" s="183"/>
    </row>
    <row r="990" ht="12.75" customHeight="1">
      <c r="B990" s="183"/>
      <c r="C990" s="183"/>
    </row>
    <row r="991" ht="12.75" customHeight="1">
      <c r="B991" s="183"/>
      <c r="C991" s="183"/>
    </row>
    <row r="992" ht="12.75" customHeight="1">
      <c r="B992" s="183"/>
      <c r="C992" s="183"/>
    </row>
    <row r="993" ht="12.75" customHeight="1">
      <c r="B993" s="183"/>
      <c r="C993" s="183"/>
    </row>
    <row r="994" ht="12.75" customHeight="1">
      <c r="B994" s="183"/>
      <c r="C994" s="183"/>
    </row>
    <row r="995" ht="12.75" customHeight="1">
      <c r="B995" s="183"/>
      <c r="C995" s="183"/>
    </row>
    <row r="996" ht="12.75" customHeight="1">
      <c r="B996" s="183"/>
      <c r="C996" s="183"/>
    </row>
    <row r="997" ht="12.75" customHeight="1">
      <c r="B997" s="183"/>
      <c r="C997" s="183"/>
    </row>
    <row r="998" ht="12.75" customHeight="1">
      <c r="B998" s="183"/>
      <c r="C998" s="183"/>
    </row>
    <row r="999" ht="12.75" customHeight="1">
      <c r="B999" s="183"/>
      <c r="C999" s="183"/>
    </row>
    <row r="1000" ht="12.75" customHeight="1">
      <c r="B1000" s="183"/>
      <c r="C1000" s="18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2020-01-09T16:26:19Z</dcterms:created>
  <dc:creator>Houston, Daniel (DCHA/FFP)</dc:creator>
</cp:coreProperties>
</file>