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https://dai0-my.sharepoint.com/personal/esdras_galindoesquivel_dai_com/Documents/Desktop/CHECK UIP JUNIO 2021/"/>
    </mc:Choice>
  </mc:AlternateContent>
  <xr:revisionPtr revIDLastSave="0" documentId="13_ncr:1_{98145D43-7A95-40CD-A5F4-4F3CAB21A263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Caratula" sheetId="5" r:id="rId1"/>
    <sheet name="CheckListAdmin" sheetId="2" r:id="rId2"/>
    <sheet name="DATOS" sheetId="4" state="hidden" r:id="rId3"/>
    <sheet name="CheckListTec" sheetId="3" r:id="rId4"/>
  </sheets>
  <definedNames>
    <definedName name="_xlnm.Print_Titles" localSheetId="1">CheckListAdmin!$3:$3</definedName>
    <definedName name="_xlnm.Print_Titles" localSheetId="3">CheckListTec!$1:$3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73" i="3" l="1"/>
  <c r="I74" i="3"/>
  <c r="I75" i="3"/>
  <c r="I76" i="3"/>
  <c r="I77" i="3"/>
  <c r="I78" i="3"/>
  <c r="I79" i="3"/>
  <c r="I72" i="3"/>
  <c r="I69" i="3"/>
  <c r="I68" i="3"/>
  <c r="I67" i="3"/>
  <c r="I65" i="3"/>
  <c r="I63" i="3"/>
  <c r="I61" i="3"/>
  <c r="I59" i="3"/>
  <c r="I57" i="3"/>
  <c r="I55" i="3"/>
  <c r="I53" i="3"/>
  <c r="I51" i="3"/>
  <c r="I49" i="3"/>
  <c r="I47" i="3"/>
  <c r="I45" i="3"/>
  <c r="I43" i="3"/>
  <c r="I42" i="3"/>
  <c r="I41" i="3"/>
  <c r="I39" i="3"/>
  <c r="I37" i="3"/>
  <c r="I35" i="3"/>
  <c r="I33" i="3"/>
  <c r="I31" i="3"/>
  <c r="I29" i="3"/>
  <c r="I27" i="3"/>
  <c r="I26" i="3"/>
  <c r="I24" i="3"/>
  <c r="I23" i="3"/>
  <c r="I22" i="3"/>
  <c r="I20" i="3"/>
  <c r="I18" i="3"/>
  <c r="I17" i="3"/>
  <c r="I16" i="3"/>
  <c r="I15" i="3"/>
  <c r="I13" i="3"/>
  <c r="C87" i="3" s="1"/>
  <c r="I11" i="3"/>
  <c r="I9" i="3"/>
  <c r="I6" i="3"/>
  <c r="I7" i="3"/>
  <c r="I5" i="3"/>
  <c r="G19" i="2" l="1"/>
  <c r="J6" i="3"/>
  <c r="J7" i="3"/>
  <c r="J9" i="3"/>
  <c r="J11" i="3"/>
  <c r="J13" i="3"/>
  <c r="J15" i="3"/>
  <c r="J16" i="3"/>
  <c r="J17" i="3"/>
  <c r="J18" i="3"/>
  <c r="J20" i="3"/>
  <c r="J22" i="3"/>
  <c r="J23" i="3"/>
  <c r="J24" i="3"/>
  <c r="J26" i="3"/>
  <c r="J27" i="3"/>
  <c r="J29" i="3"/>
  <c r="J31" i="3"/>
  <c r="J33" i="3"/>
  <c r="J35" i="3"/>
  <c r="J37" i="3"/>
  <c r="J39" i="3"/>
  <c r="J41" i="3"/>
  <c r="J42" i="3"/>
  <c r="J43" i="3"/>
  <c r="J45" i="3"/>
  <c r="J47" i="3"/>
  <c r="J49" i="3"/>
  <c r="J51" i="3"/>
  <c r="J53" i="3"/>
  <c r="J55" i="3"/>
  <c r="J57" i="3"/>
  <c r="J59" i="3"/>
  <c r="J61" i="3"/>
  <c r="J63" i="3"/>
  <c r="J65" i="3"/>
  <c r="J67" i="3"/>
  <c r="J68" i="3"/>
  <c r="J69" i="3"/>
  <c r="J72" i="3"/>
  <c r="J73" i="3"/>
  <c r="J74" i="3"/>
  <c r="J75" i="3"/>
  <c r="J76" i="3"/>
  <c r="J77" i="3"/>
  <c r="J78" i="3"/>
  <c r="J79" i="3"/>
  <c r="J5" i="3"/>
  <c r="C88" i="3"/>
  <c r="C86" i="3"/>
  <c r="C85" i="3"/>
  <c r="C84" i="3"/>
  <c r="D85" i="3" l="1"/>
  <c r="E85" i="3" s="1"/>
  <c r="D84" i="3"/>
  <c r="E84" i="3" s="1"/>
  <c r="D86" i="3"/>
  <c r="E86" i="3" s="1"/>
  <c r="D87" i="3"/>
  <c r="E87" i="3" s="1"/>
  <c r="D88" i="3"/>
  <c r="E88" i="3" s="1"/>
  <c r="C89" i="3"/>
  <c r="G21" i="2"/>
  <c r="G17" i="2"/>
  <c r="G15" i="2"/>
  <c r="G13" i="2"/>
  <c r="G11" i="2"/>
  <c r="G9" i="2"/>
  <c r="G7" i="2"/>
  <c r="G5" i="2"/>
  <c r="D89" i="3" l="1"/>
  <c r="E89" i="3" s="1"/>
  <c r="G85" i="3" s="1"/>
</calcChain>
</file>

<file path=xl/sharedStrings.xml><?xml version="1.0" encoding="utf-8"?>
<sst xmlns="http://schemas.openxmlformats.org/spreadsheetml/2006/main" count="313" uniqueCount="186">
  <si>
    <t>Municipalidad de:</t>
  </si>
  <si>
    <t>REVISION DE LA UNIDAD DE INFORMACION PUBLICA</t>
  </si>
  <si>
    <t>VARIABLES</t>
  </si>
  <si>
    <t xml:space="preserve">CRITICO </t>
  </si>
  <si>
    <t xml:space="preserve"> BAJO</t>
  </si>
  <si>
    <t xml:space="preserve">MEDIO </t>
  </si>
  <si>
    <t xml:space="preserve">ALTO </t>
  </si>
  <si>
    <t>PUNTEO</t>
  </si>
  <si>
    <t>Aspectos Legales</t>
  </si>
  <si>
    <t>Acuerdo Municipal de creación de oficina</t>
  </si>
  <si>
    <t>No cuenta con acuerdo de creación</t>
  </si>
  <si>
    <t>Acuerdo elaborado pero no presentado al Concejo Municpal para aprobación</t>
  </si>
  <si>
    <t>En proceso de aprobación por parte del Concejo Municpial</t>
  </si>
  <si>
    <t>Existe Acuerdo Municipal de aprobación</t>
  </si>
  <si>
    <t>Apreciación</t>
  </si>
  <si>
    <t>UIP con asignación presupuestaria</t>
  </si>
  <si>
    <t>UIP con espacio físico adecuado</t>
  </si>
  <si>
    <t>No existe espacio físico</t>
  </si>
  <si>
    <t>Se gestionó espacio pero no ha sido aprobado</t>
  </si>
  <si>
    <t>En proceso de implementación</t>
  </si>
  <si>
    <t>UIP con equipamiento</t>
  </si>
  <si>
    <t>Sin equipamiento</t>
  </si>
  <si>
    <t>Equipamiento incompleto</t>
  </si>
  <si>
    <t>Equipamiento básico (Escritorio, equipo de computo, internet, Encargado)</t>
  </si>
  <si>
    <t>Equipamiento completo (Escritorios, equipo de cómputo, archivo, software, internet, correo electrónico y Encargado)</t>
  </si>
  <si>
    <t>No existe manual de puestos ni organigrama</t>
  </si>
  <si>
    <t xml:space="preserve">Manual  en proceso de aprobación </t>
  </si>
  <si>
    <t>Personal contratado con perfil de acuerdo a descripcion de puestos</t>
  </si>
  <si>
    <t>Cuentan con Acuerdo de nombramiento pero no hay Encargado</t>
  </si>
  <si>
    <t>"Manejo de archivo Municipal" (Numeral 26 del Artículo 10 LAIP)</t>
  </si>
  <si>
    <t>Nunca ha realizado publicación anual en el Diario de Centro America</t>
  </si>
  <si>
    <t>Publicación en año actual no realizada</t>
  </si>
  <si>
    <t xml:space="preserve">Publicación anual en gestión </t>
  </si>
  <si>
    <t>Publicación anual realizada en el Diario de Centro América</t>
  </si>
  <si>
    <t>Informe obligatorio municipal a PDH</t>
  </si>
  <si>
    <t>Nunca ha presentado información a la PDH</t>
  </si>
  <si>
    <t>Información año actual  no presentada a la PDH</t>
  </si>
  <si>
    <t>Información preliminar presentada a la PDH</t>
  </si>
  <si>
    <t>Información anual presentada a la PDH</t>
  </si>
  <si>
    <t xml:space="preserve">No. </t>
  </si>
  <si>
    <t>Inciso</t>
  </si>
  <si>
    <t>Cumplimiento</t>
  </si>
  <si>
    <t>Definición de tarifas de reproducción de documentos conforme al principio de gratuidad (estrictamente costo de reproducción) Art.18</t>
  </si>
  <si>
    <t>La UIP creada, sin presupuesto de funcionamiento y operación, ni presupuesto asignado</t>
  </si>
  <si>
    <t>La UIP, ha elaborado un presupuesto de funcionamiento y operación  y una proyección del presupuesto que necesita</t>
  </si>
  <si>
    <t xml:space="preserve"> La UIP creada, con presupuesto limitado</t>
  </si>
  <si>
    <t>UIP creada, con  presupuesto adecuado de acuerdo con su funcionamiento</t>
  </si>
  <si>
    <t>Existencia de espacio físico adecuado a las necesidades de la UIP</t>
  </si>
  <si>
    <t>No cuentan con Acuerdo de nombramiento del Encargado de la UIP</t>
  </si>
  <si>
    <t>Acuerdo de  nombramiento del Encargado de UIP en Proceso</t>
  </si>
  <si>
    <t>Cuentan con Acuerdo de nombramiento y existe un Encargado de UIP con perfil adhoc</t>
  </si>
  <si>
    <t>Nunca han cobrado por costo de reproducción / Cobran sin ninguna base legal</t>
  </si>
  <si>
    <t xml:space="preserve">CAPACIDAD TECNICA </t>
  </si>
  <si>
    <t>CRITICO</t>
  </si>
  <si>
    <t>BAJO</t>
  </si>
  <si>
    <t>MEDIO</t>
  </si>
  <si>
    <t>ALTO</t>
  </si>
  <si>
    <t>Revisión  al mes de:</t>
  </si>
  <si>
    <t>Manual de puestos, funciones y procedimientos de UIP</t>
  </si>
  <si>
    <t>Existe manual de puestos, funciones y procedmientos pero no está actualizado</t>
  </si>
  <si>
    <t>Existe manual de puestos, funciones y procedimientos actualizado con organigrama</t>
  </si>
  <si>
    <t>b</t>
  </si>
  <si>
    <t xml:space="preserve">a </t>
  </si>
  <si>
    <t>c</t>
  </si>
  <si>
    <t>d</t>
  </si>
  <si>
    <t>e</t>
  </si>
  <si>
    <t>g</t>
  </si>
  <si>
    <t>f</t>
  </si>
  <si>
    <t>h</t>
  </si>
  <si>
    <t>ARTICULO 17TER DE LA LEY ORGANICA DEL PRESUPUESTO D101-97</t>
  </si>
  <si>
    <t>1. Estructura orgánica (organigrama)</t>
  </si>
  <si>
    <t>2. Manual de Puestos y Funciones de cada una de las dependencias municipales</t>
  </si>
  <si>
    <t>3. Marco normativo</t>
  </si>
  <si>
    <t>Temporalidad</t>
  </si>
  <si>
    <t>Sujeto Obligado</t>
  </si>
  <si>
    <t>RRHH</t>
  </si>
  <si>
    <t>Secretaría</t>
  </si>
  <si>
    <r>
      <t xml:space="preserve">Estructura orgánica y funciones de cada una de las dependencias y departamentos, incluyendo su marco normativo. </t>
    </r>
    <r>
      <rPr>
        <sz val="11"/>
        <color rgb="FFFF0000"/>
        <rFont val="Franklin Gothic Book"/>
        <family val="2"/>
      </rPr>
      <t>(</t>
    </r>
    <r>
      <rPr>
        <b/>
        <sz val="11"/>
        <color rgb="FFFF0000"/>
        <rFont val="Franklin Gothic Book"/>
        <family val="2"/>
      </rPr>
      <t>Formato SECAI)</t>
    </r>
  </si>
  <si>
    <t>Ocasional</t>
  </si>
  <si>
    <t>4. Formato N2</t>
  </si>
  <si>
    <t>Mensual</t>
  </si>
  <si>
    <r>
      <t xml:space="preserve"> Dirección y teléfonos de la entidad y de todas las dependencias que la conforman</t>
    </r>
    <r>
      <rPr>
        <b/>
        <sz val="11"/>
        <color theme="1"/>
        <rFont val="Franklin Gothic Book"/>
        <family val="2"/>
      </rPr>
      <t xml:space="preserve"> </t>
    </r>
    <r>
      <rPr>
        <b/>
        <sz val="11"/>
        <color rgb="FF00B050"/>
        <rFont val="Franklin Gothic Book"/>
        <family val="2"/>
      </rPr>
      <t>(Formato SECAI)</t>
    </r>
  </si>
  <si>
    <t>5. Formato N3</t>
  </si>
  <si>
    <r>
      <t xml:space="preserve">Directorio de empleados y servidores públicos, incluyendo números de teléfono y direcciones de correo electrónico oficiales no privados </t>
    </r>
    <r>
      <rPr>
        <b/>
        <sz val="11"/>
        <color rgb="FF00B050"/>
        <rFont val="Franklin Gothic Book"/>
        <family val="2"/>
      </rPr>
      <t xml:space="preserve"> (Formato SECAI)</t>
    </r>
  </si>
  <si>
    <t>6. Formato N4</t>
  </si>
  <si>
    <t>DAFIM</t>
  </si>
  <si>
    <r>
      <t xml:space="preserve">Número y nombre de funcionarios, servidores públicos, empleados y asesores que laboran en el sujeto obligado y todas sus dependencias, incluyendo salarios que corresponden a cada cargo, honorarios, dietas, bonos, viáticos o cualquier otra remuneración económica que perciban por cualquier concepto </t>
    </r>
    <r>
      <rPr>
        <b/>
        <sz val="11"/>
        <color rgb="FF00B050"/>
        <rFont val="Franklin Gothic Book"/>
        <family val="2"/>
      </rPr>
      <t>(Formato SECAI)</t>
    </r>
    <r>
      <rPr>
        <b/>
        <sz val="11"/>
        <color theme="1"/>
        <rFont val="Franklin Gothic Book"/>
        <family val="2"/>
      </rPr>
      <t xml:space="preserve"> </t>
    </r>
  </si>
  <si>
    <t>7. Misión</t>
  </si>
  <si>
    <t>8. Objetivos</t>
  </si>
  <si>
    <t>9. POA</t>
  </si>
  <si>
    <t>Anual</t>
  </si>
  <si>
    <t>Cuatrimestral</t>
  </si>
  <si>
    <t>DMP</t>
  </si>
  <si>
    <t>10. Resultados del POA (SIPLAN GL)</t>
  </si>
  <si>
    <r>
      <t xml:space="preserve">La misión y objetivos de la institución, su plan operativo anual y los resultados obtenidos en el cumplimiento de los mismos. </t>
    </r>
    <r>
      <rPr>
        <b/>
        <sz val="11"/>
        <color rgb="FFFF0000"/>
        <rFont val="Franklin Gothic Book"/>
        <family val="2"/>
      </rPr>
      <t>(Fotmato SECAI)</t>
    </r>
    <r>
      <rPr>
        <sz val="11"/>
        <color theme="1"/>
        <rFont val="Franklin Gothic Book"/>
        <family val="2"/>
      </rPr>
      <t xml:space="preserve"> </t>
    </r>
  </si>
  <si>
    <r>
      <t xml:space="preserve">Manuales de procedimientos, tanto administrativos como operativos, </t>
    </r>
    <r>
      <rPr>
        <b/>
        <sz val="11"/>
        <color rgb="FFFF0000"/>
        <rFont val="Franklin Gothic Book"/>
        <family val="2"/>
      </rPr>
      <t>(Formato SECAI)</t>
    </r>
  </si>
  <si>
    <t>11. Manuales de procedimientos</t>
  </si>
  <si>
    <t>12. Presupuesto de Ingresos</t>
  </si>
  <si>
    <t>13. Presupuesto de Egresos</t>
  </si>
  <si>
    <t>14. Modificaciones presupuestarias</t>
  </si>
  <si>
    <r>
      <t xml:space="preserve">La información sobre el presupuesto de ingresos y egresos asignado para cada ejercicio fiscal; los programas cuya elaboración y/o ejecución se encuentren a su cargo y todas las modificaciones que se realicen al mismo, incluyendo transferencias internas y externas. </t>
    </r>
    <r>
      <rPr>
        <b/>
        <sz val="11"/>
        <color rgb="FFFF0000"/>
        <rFont val="Franklin Gothic Book"/>
        <family val="2"/>
      </rPr>
      <t>(Formato SECAI)</t>
    </r>
  </si>
  <si>
    <t>15. Ejecución presupuestaria de Ingresos</t>
  </si>
  <si>
    <t>16. Ejecución presupuestaria de Egresos</t>
  </si>
  <si>
    <r>
      <t xml:space="preserve">Los informes mensuales de ejecución presupuestaria de todos los renglones y de todas las unidades, tanto operativas como administrativas de la entidad. </t>
    </r>
    <r>
      <rPr>
        <b/>
        <sz val="11"/>
        <color rgb="FFFF0000"/>
        <rFont val="Franklin Gothic Book"/>
        <family val="2"/>
      </rPr>
      <t>(Formato SECAI)</t>
    </r>
  </si>
  <si>
    <t>17. Formato N9</t>
  </si>
  <si>
    <t>18. Formato N10 (progresivo)</t>
  </si>
  <si>
    <t>19. Formato N11 (progresivo)</t>
  </si>
  <si>
    <t>20. Formato N12</t>
  </si>
  <si>
    <r>
      <t xml:space="preserve">Listado de viajes nacionales e internacionales autorizados y que son financiados con fondos públicos  </t>
    </r>
    <r>
      <rPr>
        <b/>
        <sz val="11"/>
        <color rgb="FF00B050"/>
        <rFont val="Franklin Gothic Book"/>
        <family val="2"/>
      </rPr>
      <t>(Formato SECAI)</t>
    </r>
  </si>
  <si>
    <t>21. Informe pormenorizado de Inventario ó copia del inventario municipal</t>
  </si>
  <si>
    <r>
      <t xml:space="preserve">La información relacionada al inventario de bienes muebles e inmuebles con que cuenta.   </t>
    </r>
    <r>
      <rPr>
        <b/>
        <sz val="11"/>
        <color rgb="FFFF0000"/>
        <rFont val="Franklin Gothic Book"/>
        <family val="2"/>
      </rPr>
      <t>(Formato SECAI)</t>
    </r>
  </si>
  <si>
    <t>22. Formato N14</t>
  </si>
  <si>
    <t>23. Subsidios (Formato N15)</t>
  </si>
  <si>
    <t>24. Becas (Formato N15)</t>
  </si>
  <si>
    <t>25. Transferencias (Formato N15)</t>
  </si>
  <si>
    <r>
      <t xml:space="preserve">Los montos asignados, los criterios de acceso y los padrones de beneficiarios de los programas de subsidios, becas o transferencias otorgados con fondos públicos  </t>
    </r>
    <r>
      <rPr>
        <b/>
        <sz val="11"/>
        <color rgb="FF00B050"/>
        <rFont val="Franklin Gothic Book"/>
        <family val="2"/>
      </rPr>
      <t>(Formato SECAI)</t>
    </r>
  </si>
  <si>
    <t>26. Información disponible</t>
  </si>
  <si>
    <t>27. Formato N17 (progresivo)</t>
  </si>
  <si>
    <t>28. Formato N18 (progresivo)</t>
  </si>
  <si>
    <r>
      <t xml:space="preserve"> Los listados de las empresas precalificadas para la ejecución de obras públicas, de venta de bienes y de prestación de servicios </t>
    </r>
    <r>
      <rPr>
        <b/>
        <sz val="11"/>
        <color rgb="FF00B050"/>
        <rFont val="Franklin Gothic Book"/>
        <family val="2"/>
      </rPr>
      <t>(Formato SECAI)</t>
    </r>
    <r>
      <rPr>
        <b/>
        <sz val="11"/>
        <color theme="1"/>
        <rFont val="Franklin Gothic Book"/>
        <family val="2"/>
      </rPr>
      <t xml:space="preserve"> </t>
    </r>
  </si>
  <si>
    <t>29. Formato N19 (progresivo)</t>
  </si>
  <si>
    <t>30. Formato N20</t>
  </si>
  <si>
    <t>31. Información disponible</t>
  </si>
  <si>
    <r>
      <t xml:space="preserve">Destino total del ejercicio de los recursos de los fideicomisos constituidos con fondos públicos </t>
    </r>
    <r>
      <rPr>
        <b/>
        <sz val="11"/>
        <color rgb="FFFF0000"/>
        <rFont val="Franklin Gothic Book"/>
        <family val="2"/>
      </rPr>
      <t>(Formato SECAI)</t>
    </r>
  </si>
  <si>
    <t>32. Formato N22</t>
  </si>
  <si>
    <r>
      <t xml:space="preserve">El listado de las compras directas realizadas por las dependencias de los sujetos obligados </t>
    </r>
    <r>
      <rPr>
        <b/>
        <sz val="11"/>
        <color rgb="FF00B050"/>
        <rFont val="Franklin Gothic Book"/>
        <family val="2"/>
      </rPr>
      <t>(Formato SECAI)</t>
    </r>
  </si>
  <si>
    <r>
      <t xml:space="preserve">Los informes finales de las auditorías gubernamentales o privadas practicadas </t>
    </r>
    <r>
      <rPr>
        <b/>
        <sz val="11"/>
        <color rgb="FFFF0000"/>
        <rFont val="Franklin Gothic Book"/>
        <family val="2"/>
      </rPr>
      <t>(Formato SECAI)</t>
    </r>
  </si>
  <si>
    <t>33. Información disponible</t>
  </si>
  <si>
    <r>
      <t>Publicación en el Diario de Centro América</t>
    </r>
    <r>
      <rPr>
        <b/>
        <sz val="11"/>
        <color theme="1"/>
        <rFont val="Franklin Gothic Book"/>
        <family val="2"/>
      </rPr>
      <t xml:space="preserve"> </t>
    </r>
    <r>
      <rPr>
        <b/>
        <sz val="11"/>
        <color rgb="FFFF0000"/>
        <rFont val="Franklin Gothic Book"/>
        <family val="2"/>
      </rPr>
      <t>(Formato SECAI)</t>
    </r>
  </si>
  <si>
    <t>34. Publicación en DCA</t>
  </si>
  <si>
    <t>UIP</t>
  </si>
  <si>
    <r>
      <t xml:space="preserve">Índice de la información debidamente clasificada </t>
    </r>
    <r>
      <rPr>
        <b/>
        <sz val="11"/>
        <color rgb="FFFF0000"/>
        <rFont val="Franklin Gothic Book"/>
        <family val="2"/>
      </rPr>
      <t>(Formato SECAI)</t>
    </r>
  </si>
  <si>
    <t>35. Información disponible</t>
  </si>
  <si>
    <t>37. Croquis del municipio</t>
  </si>
  <si>
    <t>38. Informe Cuatrimestral al COMUDE (obligatorio según art.135 Código Municipal)</t>
  </si>
  <si>
    <t>39. Memoria de Labores (obligatorio según art.84 inciso (d) Código Municipal)</t>
  </si>
  <si>
    <t xml:space="preserve">36. Informe general de pertenencia sociolingüistica </t>
  </si>
  <si>
    <r>
      <t xml:space="preserve">Otra Información importante Sujeto </t>
    </r>
    <r>
      <rPr>
        <b/>
        <sz val="11"/>
        <color rgb="FFFF0000"/>
        <rFont val="Franklin Gothic Book"/>
        <family val="2"/>
      </rPr>
      <t>(Formato SECAI)</t>
    </r>
  </si>
  <si>
    <t>40. Asesorías Contratadas</t>
  </si>
  <si>
    <t xml:space="preserve">41. Jornales </t>
  </si>
  <si>
    <t xml:space="preserve">42. Beneficios Salariales </t>
  </si>
  <si>
    <t xml:space="preserve">43. Arrendamiento de Edificios </t>
  </si>
  <si>
    <t xml:space="preserve">44. Convenios con Otras Entidades </t>
  </si>
  <si>
    <t>45. Aportes al Sector Privado</t>
  </si>
  <si>
    <t xml:space="preserve">46. Proyectos por Cooperación </t>
  </si>
  <si>
    <t>Fecha:</t>
  </si>
  <si>
    <t>Ítems asignados</t>
  </si>
  <si>
    <t>Ítems publicados</t>
  </si>
  <si>
    <t>Secretaría Municipal</t>
  </si>
  <si>
    <r>
      <t xml:space="preserve">Información detallada sobre los depósitos constituidos con fondos públicos provenientes de ingresos ordinarios, extraordinarios, impuestos, fondos privativos, empréstitos y donaciones. </t>
    </r>
    <r>
      <rPr>
        <b/>
        <sz val="11"/>
        <color rgb="FF00B050"/>
        <rFont val="Franklin Gothic Book"/>
        <family val="2"/>
      </rPr>
      <t>(Formato SECAI)</t>
    </r>
  </si>
  <si>
    <r>
      <t xml:space="preserve">La información sobre contrataciones de todos los bienes y servicios  </t>
    </r>
    <r>
      <rPr>
        <sz val="11"/>
        <color rgb="FF00B050"/>
        <rFont val="Franklin Gothic Book"/>
        <family val="2"/>
      </rPr>
      <t xml:space="preserve"> </t>
    </r>
    <r>
      <rPr>
        <b/>
        <sz val="11"/>
        <color rgb="FF00B050"/>
        <rFont val="Franklin Gothic Book"/>
        <family val="2"/>
      </rPr>
      <t>(Formato SECAI)</t>
    </r>
    <r>
      <rPr>
        <b/>
        <sz val="11"/>
        <color theme="1"/>
        <rFont val="Franklin Gothic Book"/>
        <family val="2"/>
      </rPr>
      <t xml:space="preserve"> "Ajuntar contratos"</t>
    </r>
  </si>
  <si>
    <t>Totales</t>
  </si>
  <si>
    <t>Nivel de Cumplimiento</t>
  </si>
  <si>
    <t>URL pagina web:</t>
  </si>
  <si>
    <t>El resultado de esta evaluación no constituye una prueba de cumplimiento de ente rector, se realiza con el fin de fortalecimiento a la UIP</t>
  </si>
  <si>
    <t>Menor a 50%</t>
  </si>
  <si>
    <t>entre 50% - 80%</t>
  </si>
  <si>
    <t>Mayor a 80%</t>
  </si>
  <si>
    <t>Dirección Financiera
-DAFIM-</t>
  </si>
  <si>
    <t>Oficina de Recursos Humanos 
-RRHH-</t>
  </si>
  <si>
    <t>Dirección de Planificación 
-DMP-</t>
  </si>
  <si>
    <t>Unidad de Información Pública 
-UIP-</t>
  </si>
  <si>
    <t>Capacidad Administrativa</t>
  </si>
  <si>
    <t>Observaciónes / Recomendaciones</t>
  </si>
  <si>
    <t>S</t>
  </si>
  <si>
    <t>N</t>
  </si>
  <si>
    <t>Cumplido</t>
  </si>
  <si>
    <t>No Cumplido</t>
  </si>
  <si>
    <r>
      <rPr>
        <b/>
        <sz val="11"/>
        <color theme="1"/>
        <rFont val="Franklin Gothic Book"/>
        <family val="2"/>
      </rPr>
      <t>OCASIONAL</t>
    </r>
    <r>
      <rPr>
        <sz val="11"/>
        <color theme="1"/>
        <rFont val="Franklin Gothic Book"/>
        <family val="2"/>
      </rPr>
      <t>: Cuando se produce un cambio actualizar</t>
    </r>
  </si>
  <si>
    <r>
      <rPr>
        <b/>
        <sz val="11"/>
        <color theme="1"/>
        <rFont val="Franklin Gothic Book"/>
        <family val="2"/>
      </rPr>
      <t>MENSUAL</t>
    </r>
    <r>
      <rPr>
        <sz val="11"/>
        <color theme="1"/>
        <rFont val="Franklin Gothic Book"/>
        <family val="2"/>
      </rPr>
      <t>: Actualización mensual</t>
    </r>
  </si>
  <si>
    <r>
      <rPr>
        <b/>
        <sz val="11"/>
        <color theme="1"/>
        <rFont val="Franklin Gothic Book"/>
        <family val="2"/>
      </rPr>
      <t>ANUAL</t>
    </r>
    <r>
      <rPr>
        <sz val="11"/>
        <color theme="1"/>
        <rFont val="Franklin Gothic Book"/>
        <family val="2"/>
      </rPr>
      <t>: Actualización anual</t>
    </r>
  </si>
  <si>
    <r>
      <rPr>
        <b/>
        <sz val="11"/>
        <color theme="1"/>
        <rFont val="Franklin Gothic Book"/>
        <family val="2"/>
      </rPr>
      <t>CUATRIMESTRAL</t>
    </r>
    <r>
      <rPr>
        <sz val="11"/>
        <color theme="1"/>
        <rFont val="Franklin Gothic Book"/>
        <family val="2"/>
      </rPr>
      <t>: Actualización cuatrimestral</t>
    </r>
  </si>
  <si>
    <t>Marcado en Cumplimiento</t>
  </si>
  <si>
    <t>Explicación Temporalidad:</t>
  </si>
  <si>
    <t>Nivel de Cumplimiento -Semáforo-</t>
  </si>
  <si>
    <r>
      <t xml:space="preserve">Cumplimiento
</t>
    </r>
    <r>
      <rPr>
        <b/>
        <sz val="8"/>
        <color theme="1"/>
        <rFont val="Franklin Gothic Book"/>
        <family val="2"/>
      </rPr>
      <t>_S / N_</t>
    </r>
  </si>
  <si>
    <r>
      <t xml:space="preserve">Actualizado a 
</t>
    </r>
    <r>
      <rPr>
        <b/>
        <sz val="8"/>
        <color theme="1"/>
        <rFont val="Franklin Gothic Book"/>
        <family val="2"/>
      </rPr>
      <t>_Fecha_</t>
    </r>
  </si>
  <si>
    <r>
      <t>Información sobre los contratos de mantenimiento de equipo, vehículos, inmuebles, plantas e instalaciones</t>
    </r>
    <r>
      <rPr>
        <b/>
        <sz val="11"/>
        <color theme="1"/>
        <rFont val="Franklin Gothic Book"/>
        <family val="2"/>
      </rPr>
      <t xml:space="preserve"> </t>
    </r>
    <r>
      <rPr>
        <b/>
        <sz val="11"/>
        <color rgb="FF00B050"/>
        <rFont val="Franklin Gothic Book"/>
        <family val="2"/>
      </rPr>
      <t xml:space="preserve"> (Formato SECAI)</t>
    </r>
    <r>
      <rPr>
        <sz val="11"/>
        <color theme="1"/>
        <rFont val="Franklin Gothic Book"/>
        <family val="2"/>
      </rPr>
      <t xml:space="preserve"> </t>
    </r>
    <r>
      <rPr>
        <b/>
        <sz val="11"/>
        <color theme="1"/>
        <rFont val="Franklin Gothic Book"/>
        <family val="2"/>
      </rPr>
      <t>"Adjuntar contratos"</t>
    </r>
  </si>
  <si>
    <r>
      <t xml:space="preserve"> La información relacionada a los contratos, licencias o concesiones para el usufructo o explotación de bienes del Estado </t>
    </r>
    <r>
      <rPr>
        <b/>
        <sz val="11"/>
        <color rgb="FFFF0000"/>
        <rFont val="Franklin Gothic Book"/>
        <family val="2"/>
      </rPr>
      <t>(Formato SECAI)</t>
    </r>
    <r>
      <rPr>
        <sz val="11"/>
        <color theme="1"/>
        <rFont val="Franklin Gothic Book"/>
        <family val="2"/>
      </rPr>
      <t xml:space="preserve"> </t>
    </r>
    <r>
      <rPr>
        <b/>
        <sz val="11"/>
        <color theme="1"/>
        <rFont val="Franklin Gothic Book"/>
        <family val="2"/>
      </rPr>
      <t>"Adjuntar contratos"</t>
    </r>
  </si>
  <si>
    <r>
      <t xml:space="preserve">Los contratos de arrendamiento de inmuebles, equipo, maquinaria o cualquier otro bien o servicio </t>
    </r>
    <r>
      <rPr>
        <b/>
        <sz val="11"/>
        <color rgb="FF00B050"/>
        <rFont val="Franklin Gothic Book"/>
        <family val="2"/>
      </rPr>
      <t>(Formato SECAI)</t>
    </r>
    <r>
      <rPr>
        <b/>
        <sz val="11"/>
        <color theme="1"/>
        <rFont val="Franklin Gothic Book"/>
        <family val="2"/>
      </rPr>
      <t xml:space="preserve"> "Adjuntar contratos"</t>
    </r>
  </si>
  <si>
    <r>
      <t>El listado de las obras en ejecución o ejecutadas total o parcialmente con fondos públicos, o con recursos provenientes de préstamos otorgados a cualquiera de las entidades del Estado</t>
    </r>
    <r>
      <rPr>
        <b/>
        <sz val="11"/>
        <color theme="1"/>
        <rFont val="Franklin Gothic Book"/>
        <family val="2"/>
      </rPr>
      <t xml:space="preserve"> </t>
    </r>
    <r>
      <rPr>
        <b/>
        <sz val="11"/>
        <color rgb="FF00B050"/>
        <rFont val="Franklin Gothic Book"/>
        <family val="2"/>
      </rPr>
      <t>(Formato SECAI)</t>
    </r>
    <r>
      <rPr>
        <b/>
        <sz val="11"/>
        <color theme="1"/>
        <rFont val="Franklin Gothic Book"/>
        <family val="2"/>
      </rPr>
      <t xml:space="preserve"> "Adjuntar contratos"</t>
    </r>
  </si>
  <si>
    <r>
      <t xml:space="preserve">Información sobre todas las contrataciones que se realicen a través de los procesos de cotización y licitación  </t>
    </r>
    <r>
      <rPr>
        <b/>
        <sz val="11"/>
        <color rgb="FF00B050"/>
        <rFont val="Franklin Gothic Book"/>
        <family val="2"/>
      </rPr>
      <t>(Formato SECAI)</t>
    </r>
    <r>
      <rPr>
        <b/>
        <sz val="11"/>
        <color theme="1"/>
        <rFont val="Franklin Gothic Book"/>
        <family val="2"/>
      </rPr>
      <t xml:space="preserve"> "Adjuntar contratos"</t>
    </r>
  </si>
  <si>
    <r>
      <t xml:space="preserve"> Informe actualizado sobre los datos relacionados con la pertenencia sociolingüística de los usuarios de sus servicios, a efecto de adecuar la prestación de los mismos </t>
    </r>
    <r>
      <rPr>
        <sz val="11"/>
        <color rgb="FF00B050"/>
        <rFont val="Franklin Gothic Book"/>
        <family val="2"/>
      </rPr>
      <t>(</t>
    </r>
    <r>
      <rPr>
        <b/>
        <sz val="11"/>
        <color rgb="FF00B050"/>
        <rFont val="Franklin Gothic Book"/>
        <family val="2"/>
      </rPr>
      <t>Guía SECAI)</t>
    </r>
  </si>
  <si>
    <r>
      <t xml:space="preserve">Información relacionada con los procesos de cotización y licitación para la adquisición de bienes que son utilizados para los programas de educación, salud, seguridad, desarrollo rural y que tienen beneficiarios directos. </t>
    </r>
    <r>
      <rPr>
        <b/>
        <sz val="11"/>
        <color rgb="FF00B050"/>
        <rFont val="Franklin Gothic Book"/>
        <family val="2"/>
      </rPr>
      <t>(Formato SECAI)</t>
    </r>
    <r>
      <rPr>
        <b/>
        <sz val="11"/>
        <rFont val="Franklin Gothic Book"/>
        <family val="2"/>
      </rPr>
      <t xml:space="preserve"> "Adjuntar contratos"</t>
    </r>
  </si>
  <si>
    <t>Los sujetos obligados a las disposiciones de la presente Ley, con el propósito de brindar a la ciudadanía guatemalteca transparencia en la gestión pública, además de cumplir con la entrega de información y documentación con la periodicidad que establece esta Ley, deberán mostrar y actualizar por lo menos cada  treinta (30) días, a través de sus sitios web de acceso libre, abierto y gratuito de datos, y por escrito a las Comisiones de Probidad, de Finanzas Públicas y Moneda y a la Extraordinaria Nacional por la Transparencia, del Congreso de la República de Guatemala, la información y documentación siguiente, sin perjuicio de lo que al respecto establece la Ley de Acceso a la Información Pública</t>
  </si>
  <si>
    <t>47. Liquidación Presupuestaria del ejercicio fiscal anterior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</si>
</sst>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39" x14ac:knownFonts="1">
    <font>
      <sz val="11"/>
      <color theme="1"/>
      <name val="Calibri"/>
      <family val="2"/>
      <scheme val="minor"/>
    </font>
    <font>
      <sz val="18"/>
      <color theme="1"/>
      <name val="Gill Sans MT"/>
      <family val="2"/>
    </font>
    <font>
      <sz val="10"/>
      <color theme="1"/>
      <name val="Gill Sans MT"/>
      <family val="2"/>
    </font>
    <font>
      <sz val="10"/>
      <color theme="1"/>
      <name val="Wingdings"/>
      <charset val="2"/>
    </font>
    <font>
      <b/>
      <sz val="14"/>
      <color theme="1"/>
      <name val="Gill Sans MT"/>
      <family val="2"/>
    </font>
    <font>
      <b/>
      <sz val="10"/>
      <color theme="1"/>
      <name val="Gill Sans MT"/>
      <family val="2"/>
    </font>
    <font>
      <b/>
      <sz val="10"/>
      <name val="Gill Sans MT"/>
      <family val="2"/>
    </font>
    <font>
      <b/>
      <sz val="12"/>
      <name val="Gill Sans MT"/>
      <family val="2"/>
    </font>
    <font>
      <b/>
      <sz val="10"/>
      <color theme="1"/>
      <name val="Calibri"/>
      <family val="2"/>
      <scheme val="minor"/>
    </font>
    <font>
      <i/>
      <sz val="11"/>
      <color theme="1"/>
      <name val="Gill Sans MT"/>
      <family val="2"/>
    </font>
    <font>
      <b/>
      <i/>
      <sz val="11"/>
      <color theme="1"/>
      <name val="Gill Sans MT"/>
      <family val="2"/>
    </font>
    <font>
      <b/>
      <i/>
      <sz val="11"/>
      <color theme="1"/>
      <name val="Calibri"/>
      <family val="2"/>
      <scheme val="minor"/>
    </font>
    <font>
      <sz val="18"/>
      <name val="Gill Sans MT"/>
      <family val="2"/>
    </font>
    <font>
      <b/>
      <sz val="12"/>
      <color theme="1"/>
      <name val="Gill Sans MT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Franklin Gothic Book"/>
      <family val="2"/>
    </font>
    <font>
      <sz val="11"/>
      <color theme="1"/>
      <name val="Franklin Gothic Book"/>
      <family val="2"/>
    </font>
    <font>
      <b/>
      <sz val="11"/>
      <color theme="1"/>
      <name val="Franklin Gothic Book"/>
      <family val="2"/>
    </font>
    <font>
      <sz val="22"/>
      <color theme="1"/>
      <name val="Franklin Gothic Book"/>
      <family val="2"/>
    </font>
    <font>
      <b/>
      <sz val="22"/>
      <color theme="1"/>
      <name val="Franklin Gothic Book"/>
      <family val="2"/>
    </font>
    <font>
      <sz val="8"/>
      <color theme="1"/>
      <name val="Franklin Gothic Book"/>
      <family val="2"/>
    </font>
    <font>
      <sz val="11"/>
      <color rgb="FFFF0000"/>
      <name val="Franklin Gothic Book"/>
      <family val="2"/>
    </font>
    <font>
      <b/>
      <sz val="11"/>
      <color rgb="FFFF0000"/>
      <name val="Franklin Gothic Book"/>
      <family val="2"/>
    </font>
    <font>
      <b/>
      <sz val="11"/>
      <color rgb="FF00B050"/>
      <name val="Franklin Gothic Book"/>
      <family val="2"/>
    </font>
    <font>
      <sz val="11"/>
      <color rgb="FF00B050"/>
      <name val="Franklin Gothic Book"/>
      <family val="2"/>
    </font>
    <font>
      <sz val="20"/>
      <color theme="0"/>
      <name val="Franklin Gothic Book"/>
      <family val="2"/>
    </font>
    <font>
      <sz val="12"/>
      <color theme="1"/>
      <name val="Franklin Gothic Book"/>
      <family val="2"/>
    </font>
    <font>
      <b/>
      <sz val="12"/>
      <color theme="1"/>
      <name val="Franklin Gothic Book"/>
      <family val="2"/>
    </font>
    <font>
      <b/>
      <sz val="11"/>
      <color theme="0"/>
      <name val="Franklin Gothic Book"/>
      <family val="2"/>
    </font>
    <font>
      <sz val="11"/>
      <name val="Franklin Gothic Book"/>
      <family val="2"/>
    </font>
    <font>
      <b/>
      <sz val="11"/>
      <name val="Franklin Gothic Book"/>
      <family val="2"/>
    </font>
    <font>
      <sz val="11"/>
      <color theme="2" tint="-0.249977111117893"/>
      <name val="Franklin Gothic Book"/>
      <family val="2"/>
    </font>
    <font>
      <b/>
      <sz val="36"/>
      <color theme="4" tint="-0.499984740745262"/>
      <name val="Franklin Gothic Demi"/>
      <family val="2"/>
    </font>
    <font>
      <sz val="72"/>
      <color theme="1"/>
      <name val="Franklin Gothic Demi"/>
      <family val="2"/>
    </font>
    <font>
      <b/>
      <sz val="14"/>
      <color theme="0"/>
      <name val="Franklin Gothic Book"/>
      <family val="2"/>
    </font>
    <font>
      <b/>
      <sz val="18"/>
      <color theme="1"/>
      <name val="Gill Sans MT"/>
      <family val="2"/>
    </font>
    <font>
      <b/>
      <sz val="8"/>
      <color theme="1"/>
      <name val="Franklin Gothic Book"/>
      <family val="2"/>
    </font>
    <font>
      <b/>
      <sz val="10"/>
      <color theme="0"/>
      <name val="Franklin Gothic Book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 tint="0.499984740745262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0" fontId="14" fillId="0" borderId="0" applyNumberFormat="0" applyFill="0" applyBorder="0" applyAlignment="0" applyProtection="0"/>
    <xf numFmtId="9" fontId="15" fillId="0" borderId="0" applyFont="0" applyFill="0" applyBorder="0" applyAlignment="0" applyProtection="0"/>
  </cellStyleXfs>
  <cellXfs count="215">
    <xf numFmtId="0" fontId="0" fillId="0" borderId="0" xfId="0"/>
    <xf numFmtId="0" fontId="2" fillId="0" borderId="0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/>
    <xf numFmtId="0" fontId="3" fillId="0" borderId="0" xfId="0" applyFont="1"/>
    <xf numFmtId="0" fontId="5" fillId="4" borderId="6" xfId="0" applyFont="1" applyFill="1" applyBorder="1" applyAlignment="1" applyProtection="1">
      <alignment horizontal="center" vertical="center"/>
      <protection locked="0"/>
    </xf>
    <xf numFmtId="0" fontId="5" fillId="5" borderId="6" xfId="0" applyFont="1" applyFill="1" applyBorder="1" applyAlignment="1" applyProtection="1">
      <alignment horizontal="center" vertical="center"/>
      <protection locked="0"/>
    </xf>
    <xf numFmtId="0" fontId="5" fillId="6" borderId="6" xfId="0" applyFont="1" applyFill="1" applyBorder="1" applyAlignment="1" applyProtection="1">
      <alignment horizontal="center" vertical="center"/>
      <protection locked="0"/>
    </xf>
    <xf numFmtId="0" fontId="6" fillId="2" borderId="6" xfId="0" applyFont="1" applyFill="1" applyBorder="1" applyAlignment="1" applyProtection="1">
      <alignment horizontal="center" vertical="center"/>
      <protection locked="0"/>
    </xf>
    <xf numFmtId="0" fontId="5" fillId="0" borderId="5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 wrapText="1"/>
    </xf>
    <xf numFmtId="0" fontId="5" fillId="0" borderId="5" xfId="0" applyFont="1" applyBorder="1" applyAlignment="1">
      <alignment vertical="center" wrapText="1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5" fillId="3" borderId="41" xfId="0" applyFont="1" applyFill="1" applyBorder="1" applyAlignment="1" applyProtection="1">
      <alignment horizontal="center" vertical="center"/>
      <protection locked="0"/>
    </xf>
    <xf numFmtId="0" fontId="9" fillId="0" borderId="8" xfId="0" applyFont="1" applyBorder="1" applyAlignment="1" applyProtection="1">
      <alignment horizontal="center" vertical="center" wrapText="1"/>
      <protection locked="0"/>
    </xf>
    <xf numFmtId="0" fontId="10" fillId="0" borderId="10" xfId="0" applyFont="1" applyFill="1" applyBorder="1" applyAlignment="1" applyProtection="1">
      <alignment horizontal="center" vertical="center"/>
      <protection locked="0"/>
    </xf>
    <xf numFmtId="0" fontId="11" fillId="0" borderId="10" xfId="0" applyFont="1" applyBorder="1" applyAlignment="1" applyProtection="1">
      <alignment horizontal="center" vertical="center" wrapText="1"/>
      <protection locked="0"/>
    </xf>
    <xf numFmtId="0" fontId="8" fillId="0" borderId="0" xfId="0" applyNumberFormat="1" applyFont="1" applyBorder="1" applyAlignment="1" applyProtection="1">
      <alignment horizontal="center" vertical="center" wrapText="1"/>
      <protection locked="0"/>
    </xf>
    <xf numFmtId="2" fontId="0" fillId="0" borderId="0" xfId="0" applyNumberFormat="1"/>
    <xf numFmtId="49" fontId="4" fillId="0" borderId="3" xfId="0" applyNumberFormat="1" applyFont="1" applyBorder="1" applyAlignment="1">
      <alignment horizontal="center" vertical="center" wrapText="1"/>
    </xf>
    <xf numFmtId="0" fontId="17" fillId="0" borderId="0" xfId="0" applyFont="1"/>
    <xf numFmtId="0" fontId="17" fillId="0" borderId="0" xfId="0" applyFont="1" applyBorder="1"/>
    <xf numFmtId="0" fontId="17" fillId="0" borderId="0" xfId="0" applyFont="1" applyAlignment="1">
      <alignment wrapText="1"/>
    </xf>
    <xf numFmtId="0" fontId="17" fillId="0" borderId="19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33" xfId="0" applyFont="1" applyFill="1" applyBorder="1" applyAlignment="1">
      <alignment wrapText="1"/>
    </xf>
    <xf numFmtId="0" fontId="17" fillId="0" borderId="0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9" fontId="18" fillId="0" borderId="21" xfId="2" applyFont="1" applyBorder="1" applyAlignment="1">
      <alignment horizontal="center" vertical="center" wrapText="1"/>
    </xf>
    <xf numFmtId="0" fontId="29" fillId="0" borderId="0" xfId="0" applyFont="1" applyBorder="1" applyAlignment="1">
      <alignment horizontal="right" wrapText="1"/>
    </xf>
    <xf numFmtId="0" fontId="29" fillId="0" borderId="0" xfId="0" applyFont="1" applyBorder="1" applyAlignment="1">
      <alignment horizontal="center" vertical="center" wrapText="1"/>
    </xf>
    <xf numFmtId="9" fontId="29" fillId="0" borderId="0" xfId="2" applyFont="1" applyBorder="1" applyAlignment="1">
      <alignment horizontal="center" vertical="center" wrapText="1"/>
    </xf>
    <xf numFmtId="0" fontId="32" fillId="0" borderId="0" xfId="0" applyFont="1" applyBorder="1"/>
    <xf numFmtId="0" fontId="29" fillId="7" borderId="5" xfId="0" applyFont="1" applyFill="1" applyBorder="1" applyAlignment="1">
      <alignment horizontal="center" vertical="center" wrapText="1"/>
    </xf>
    <xf numFmtId="0" fontId="29" fillId="7" borderId="8" xfId="0" applyFont="1" applyFill="1" applyBorder="1" applyAlignment="1">
      <alignment horizontal="center" vertical="center" wrapText="1"/>
    </xf>
    <xf numFmtId="0" fontId="29" fillId="7" borderId="17" xfId="0" applyFont="1" applyFill="1" applyBorder="1" applyAlignment="1">
      <alignment horizontal="center" vertical="center" wrapText="1"/>
    </xf>
    <xf numFmtId="9" fontId="18" fillId="0" borderId="20" xfId="2" applyFont="1" applyBorder="1" applyAlignment="1">
      <alignment horizontal="center" vertical="center" wrapText="1"/>
    </xf>
    <xf numFmtId="0" fontId="35" fillId="3" borderId="0" xfId="0" applyFont="1" applyFill="1" applyAlignment="1">
      <alignment horizontal="center" wrapText="1"/>
    </xf>
    <xf numFmtId="0" fontId="16" fillId="5" borderId="0" xfId="0" applyFont="1" applyFill="1" applyAlignment="1">
      <alignment horizontal="center" wrapText="1"/>
    </xf>
    <xf numFmtId="0" fontId="18" fillId="0" borderId="0" xfId="0" applyFont="1" applyAlignment="1">
      <alignment horizontal="center" wrapText="1"/>
    </xf>
    <xf numFmtId="0" fontId="14" fillId="0" borderId="0" xfId="1" applyAlignment="1">
      <alignment vertical="center"/>
    </xf>
    <xf numFmtId="49" fontId="1" fillId="0" borderId="3" xfId="0" applyNumberFormat="1" applyFont="1" applyBorder="1" applyAlignment="1">
      <alignment horizontal="right" vertical="center" wrapText="1"/>
    </xf>
    <xf numFmtId="0" fontId="17" fillId="0" borderId="18" xfId="0" applyFont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7" fillId="0" borderId="19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6" fillId="9" borderId="0" xfId="0" applyFont="1" applyFill="1" applyAlignment="1">
      <alignment horizontal="center" wrapText="1"/>
    </xf>
    <xf numFmtId="0" fontId="17" fillId="8" borderId="19" xfId="0" applyFont="1" applyFill="1" applyBorder="1" applyAlignment="1" applyProtection="1">
      <alignment horizontal="center" vertical="center" wrapText="1"/>
      <protection locked="0"/>
    </xf>
    <xf numFmtId="0" fontId="17" fillId="8" borderId="10" xfId="0" applyFont="1" applyFill="1" applyBorder="1" applyAlignment="1" applyProtection="1">
      <alignment horizontal="center" vertical="center" wrapText="1"/>
      <protection locked="0"/>
    </xf>
    <xf numFmtId="0" fontId="17" fillId="0" borderId="10" xfId="0" applyFont="1" applyFill="1" applyBorder="1" applyAlignment="1" applyProtection="1">
      <alignment horizontal="center" vertical="center" wrapText="1"/>
      <protection locked="0"/>
    </xf>
    <xf numFmtId="0" fontId="17" fillId="0" borderId="21" xfId="0" applyFont="1" applyFill="1" applyBorder="1" applyProtection="1">
      <protection locked="0"/>
    </xf>
    <xf numFmtId="0" fontId="17" fillId="0" borderId="33" xfId="0" applyFont="1" applyFill="1" applyBorder="1" applyAlignment="1" applyProtection="1">
      <alignment horizontal="center" vertical="center" wrapText="1"/>
      <protection locked="0"/>
    </xf>
    <xf numFmtId="0" fontId="17" fillId="0" borderId="33" xfId="0" applyFont="1" applyFill="1" applyBorder="1" applyAlignment="1" applyProtection="1">
      <alignment horizontal="center"/>
      <protection locked="0"/>
    </xf>
    <xf numFmtId="0" fontId="17" fillId="8" borderId="33" xfId="0" applyFont="1" applyFill="1" applyBorder="1" applyAlignment="1" applyProtection="1">
      <alignment horizontal="center" vertical="center" wrapText="1"/>
      <protection locked="0"/>
    </xf>
    <xf numFmtId="0" fontId="17" fillId="0" borderId="30" xfId="0" applyFont="1" applyFill="1" applyBorder="1" applyAlignment="1" applyProtection="1">
      <alignment horizontal="center" vertical="center"/>
      <protection locked="0"/>
    </xf>
    <xf numFmtId="0" fontId="17" fillId="0" borderId="10" xfId="0" applyFont="1" applyFill="1" applyBorder="1" applyAlignment="1" applyProtection="1">
      <alignment horizontal="center" vertical="center"/>
      <protection locked="0"/>
    </xf>
    <xf numFmtId="0" fontId="30" fillId="0" borderId="10" xfId="0" applyFont="1" applyFill="1" applyBorder="1" applyAlignment="1" applyProtection="1">
      <alignment horizontal="center" vertical="center" wrapText="1"/>
      <protection locked="0"/>
    </xf>
    <xf numFmtId="0" fontId="30" fillId="0" borderId="21" xfId="0" applyFont="1" applyFill="1" applyBorder="1" applyAlignment="1" applyProtection="1">
      <alignment horizontal="center" wrapText="1"/>
      <protection locked="0"/>
    </xf>
    <xf numFmtId="0" fontId="17" fillId="0" borderId="48" xfId="0" applyFont="1" applyFill="1" applyBorder="1" applyAlignment="1" applyProtection="1">
      <alignment horizontal="center" vertical="center" wrapText="1"/>
      <protection locked="0"/>
    </xf>
    <xf numFmtId="0" fontId="17" fillId="8" borderId="48" xfId="0" applyFont="1" applyFill="1" applyBorder="1" applyAlignment="1" applyProtection="1">
      <alignment horizontal="center" vertical="center"/>
      <protection locked="0"/>
    </xf>
    <xf numFmtId="0" fontId="17" fillId="0" borderId="48" xfId="0" applyFont="1" applyFill="1" applyBorder="1" applyAlignment="1" applyProtection="1">
      <alignment horizontal="center" vertical="center"/>
      <protection locked="0"/>
    </xf>
    <xf numFmtId="0" fontId="17" fillId="8" borderId="49" xfId="0" applyFont="1" applyFill="1" applyBorder="1" applyAlignment="1" applyProtection="1">
      <alignment horizontal="center" vertical="center"/>
      <protection locked="0"/>
    </xf>
    <xf numFmtId="0" fontId="17" fillId="8" borderId="19" xfId="0" applyFont="1" applyFill="1" applyBorder="1" applyAlignment="1" applyProtection="1">
      <alignment horizontal="center" vertical="center"/>
      <protection locked="0"/>
    </xf>
    <xf numFmtId="49" fontId="17" fillId="8" borderId="19" xfId="0" applyNumberFormat="1" applyFont="1" applyFill="1" applyBorder="1" applyAlignment="1" applyProtection="1">
      <alignment horizontal="center" vertical="center" wrapText="1"/>
      <protection locked="0"/>
    </xf>
    <xf numFmtId="49" fontId="17" fillId="8" borderId="10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30" xfId="0" applyNumberFormat="1" applyFont="1" applyFill="1" applyBorder="1" applyAlignment="1" applyProtection="1">
      <alignment horizontal="center" vertical="center"/>
      <protection locked="0"/>
    </xf>
    <xf numFmtId="49" fontId="30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48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48" xfId="0" applyNumberFormat="1" applyFont="1" applyFill="1" applyBorder="1" applyAlignment="1" applyProtection="1">
      <alignment horizontal="center" vertical="center"/>
      <protection locked="0"/>
    </xf>
    <xf numFmtId="0" fontId="27" fillId="8" borderId="19" xfId="0" applyFont="1" applyFill="1" applyBorder="1" applyAlignment="1" applyProtection="1">
      <alignment horizontal="center" vertical="center"/>
      <protection locked="0"/>
    </xf>
    <xf numFmtId="0" fontId="27" fillId="0" borderId="19" xfId="0" applyFont="1" applyBorder="1" applyAlignment="1" applyProtection="1">
      <alignment horizontal="center" vertical="center"/>
      <protection locked="0"/>
    </xf>
    <xf numFmtId="49" fontId="27" fillId="0" borderId="19" xfId="0" applyNumberFormat="1" applyFont="1" applyBorder="1" applyAlignment="1" applyProtection="1">
      <alignment horizontal="center" vertical="center"/>
      <protection locked="0"/>
    </xf>
    <xf numFmtId="0" fontId="27" fillId="0" borderId="10" xfId="0" applyFont="1" applyBorder="1" applyAlignment="1" applyProtection="1">
      <alignment horizontal="center" vertical="center"/>
      <protection locked="0"/>
    </xf>
    <xf numFmtId="49" fontId="27" fillId="0" borderId="10" xfId="0" applyNumberFormat="1" applyFont="1" applyBorder="1" applyAlignment="1" applyProtection="1">
      <alignment horizontal="center" vertical="center"/>
      <protection locked="0"/>
    </xf>
    <xf numFmtId="0" fontId="27" fillId="0" borderId="19" xfId="0" applyFont="1" applyFill="1" applyBorder="1" applyAlignment="1" applyProtection="1">
      <alignment horizontal="center" vertical="center"/>
      <protection locked="0"/>
    </xf>
    <xf numFmtId="49" fontId="27" fillId="0" borderId="19" xfId="0" applyNumberFormat="1" applyFont="1" applyFill="1" applyBorder="1" applyAlignment="1" applyProtection="1">
      <alignment horizontal="center" vertical="center"/>
      <protection locked="0"/>
    </xf>
    <xf numFmtId="0" fontId="27" fillId="0" borderId="18" xfId="0" applyFont="1" applyFill="1" applyBorder="1" applyAlignment="1">
      <alignment horizontal="center" vertical="center"/>
    </xf>
    <xf numFmtId="0" fontId="27" fillId="8" borderId="18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18" fillId="8" borderId="19" xfId="0" applyFont="1" applyFill="1" applyBorder="1" applyAlignment="1" applyProtection="1">
      <alignment horizontal="center" vertical="center"/>
      <protection locked="0"/>
    </xf>
    <xf numFmtId="0" fontId="18" fillId="8" borderId="10" xfId="0" applyFont="1" applyFill="1" applyBorder="1" applyAlignment="1" applyProtection="1">
      <alignment horizontal="center" vertical="center"/>
      <protection locked="0"/>
    </xf>
    <xf numFmtId="0" fontId="18" fillId="0" borderId="10" xfId="0" applyFont="1" applyFill="1" applyBorder="1" applyAlignment="1" applyProtection="1">
      <alignment horizontal="center" vertical="center"/>
      <protection locked="0"/>
    </xf>
    <xf numFmtId="0" fontId="18" fillId="8" borderId="33" xfId="0" applyFont="1" applyFill="1" applyBorder="1" applyAlignment="1" applyProtection="1">
      <alignment horizontal="center" vertical="center"/>
      <protection locked="0"/>
    </xf>
    <xf numFmtId="0" fontId="18" fillId="0" borderId="30" xfId="0" applyFont="1" applyFill="1" applyBorder="1" applyAlignment="1" applyProtection="1">
      <alignment horizontal="center" vertical="center"/>
      <protection locked="0"/>
    </xf>
    <xf numFmtId="0" fontId="31" fillId="0" borderId="10" xfId="0" applyFont="1" applyFill="1" applyBorder="1" applyAlignment="1" applyProtection="1">
      <alignment horizontal="center" vertical="center"/>
      <protection locked="0"/>
    </xf>
    <xf numFmtId="0" fontId="18" fillId="0" borderId="37" xfId="0" applyFont="1" applyFill="1" applyBorder="1" applyAlignment="1" applyProtection="1">
      <alignment horizontal="center" vertical="center"/>
      <protection locked="0"/>
    </xf>
    <xf numFmtId="0" fontId="18" fillId="8" borderId="37" xfId="0" applyFont="1" applyFill="1" applyBorder="1" applyAlignment="1" applyProtection="1">
      <alignment horizontal="center" vertical="center"/>
      <protection locked="0"/>
    </xf>
    <xf numFmtId="0" fontId="18" fillId="8" borderId="23" xfId="0" applyFont="1" applyFill="1" applyBorder="1" applyAlignment="1" applyProtection="1">
      <alignment horizontal="center" vertical="center"/>
      <protection locked="0"/>
    </xf>
    <xf numFmtId="0" fontId="28" fillId="0" borderId="19" xfId="0" applyFont="1" applyFill="1" applyBorder="1" applyAlignment="1" applyProtection="1">
      <alignment horizontal="center" vertical="center"/>
      <protection locked="0"/>
    </xf>
    <xf numFmtId="0" fontId="28" fillId="8" borderId="19" xfId="0" applyFont="1" applyFill="1" applyBorder="1" applyAlignment="1" applyProtection="1">
      <alignment horizontal="center" vertical="center"/>
      <protection locked="0"/>
    </xf>
    <xf numFmtId="0" fontId="28" fillId="0" borderId="10" xfId="0" applyFont="1" applyFill="1" applyBorder="1" applyAlignment="1" applyProtection="1">
      <alignment horizontal="center" vertical="center"/>
      <protection locked="0"/>
    </xf>
    <xf numFmtId="0" fontId="27" fillId="8" borderId="22" xfId="0" applyFont="1" applyFill="1" applyBorder="1" applyAlignment="1">
      <alignment horizontal="center" vertical="center"/>
    </xf>
    <xf numFmtId="0" fontId="27" fillId="8" borderId="23" xfId="0" applyFont="1" applyFill="1" applyBorder="1" applyAlignment="1" applyProtection="1">
      <alignment horizontal="center" vertical="center"/>
      <protection locked="0"/>
    </xf>
    <xf numFmtId="49" fontId="17" fillId="8" borderId="23" xfId="0" applyNumberFormat="1" applyFont="1" applyFill="1" applyBorder="1" applyAlignment="1" applyProtection="1">
      <alignment horizontal="center" vertical="center" wrapText="1"/>
      <protection locked="0"/>
    </xf>
    <xf numFmtId="0" fontId="28" fillId="8" borderId="23" xfId="0" applyFont="1" applyFill="1" applyBorder="1" applyAlignment="1" applyProtection="1">
      <alignment horizontal="center" vertical="center"/>
      <protection locked="0"/>
    </xf>
    <xf numFmtId="0" fontId="26" fillId="10" borderId="11" xfId="0" applyFont="1" applyFill="1" applyBorder="1" applyAlignment="1">
      <alignment vertical="center"/>
    </xf>
    <xf numFmtId="0" fontId="17" fillId="8" borderId="20" xfId="0" applyFont="1" applyFill="1" applyBorder="1" applyAlignment="1" applyProtection="1">
      <alignment wrapText="1"/>
      <protection locked="0"/>
    </xf>
    <xf numFmtId="0" fontId="17" fillId="8" borderId="21" xfId="0" applyFont="1" applyFill="1" applyBorder="1" applyAlignment="1" applyProtection="1">
      <alignment wrapText="1"/>
      <protection locked="0"/>
    </xf>
    <xf numFmtId="0" fontId="17" fillId="0" borderId="21" xfId="0" applyFont="1" applyFill="1" applyBorder="1" applyAlignment="1" applyProtection="1">
      <alignment wrapText="1"/>
      <protection locked="0"/>
    </xf>
    <xf numFmtId="0" fontId="17" fillId="0" borderId="31" xfId="0" applyFont="1" applyFill="1" applyBorder="1" applyAlignment="1" applyProtection="1">
      <alignment wrapText="1"/>
      <protection locked="0"/>
    </xf>
    <xf numFmtId="0" fontId="17" fillId="8" borderId="20" xfId="0" applyFont="1" applyFill="1" applyBorder="1" applyAlignment="1" applyProtection="1">
      <alignment horizontal="center"/>
      <protection locked="0"/>
    </xf>
    <xf numFmtId="0" fontId="17" fillId="8" borderId="31" xfId="0" applyFont="1" applyFill="1" applyBorder="1" applyAlignment="1" applyProtection="1">
      <alignment horizontal="center"/>
      <protection locked="0"/>
    </xf>
    <xf numFmtId="0" fontId="17" fillId="0" borderId="45" xfId="0" applyFont="1" applyFill="1" applyBorder="1" applyAlignment="1" applyProtection="1">
      <alignment wrapText="1"/>
      <protection locked="0"/>
    </xf>
    <xf numFmtId="0" fontId="17" fillId="8" borderId="31" xfId="0" applyFont="1" applyFill="1" applyBorder="1" applyAlignment="1" applyProtection="1">
      <alignment wrapText="1"/>
      <protection locked="0"/>
    </xf>
    <xf numFmtId="0" fontId="17" fillId="0" borderId="21" xfId="0" applyFont="1" applyFill="1" applyBorder="1" applyAlignment="1" applyProtection="1">
      <alignment horizontal="left"/>
      <protection locked="0"/>
    </xf>
    <xf numFmtId="0" fontId="27" fillId="8" borderId="24" xfId="0" applyFont="1" applyFill="1" applyBorder="1" applyAlignment="1" applyProtection="1">
      <alignment wrapText="1"/>
      <protection locked="0"/>
    </xf>
    <xf numFmtId="0" fontId="27" fillId="0" borderId="20" xfId="0" applyFont="1" applyFill="1" applyBorder="1" applyAlignment="1" applyProtection="1">
      <alignment wrapText="1"/>
      <protection locked="0"/>
    </xf>
    <xf numFmtId="0" fontId="27" fillId="8" borderId="20" xfId="0" applyFont="1" applyFill="1" applyBorder="1" applyAlignment="1" applyProtection="1">
      <alignment wrapText="1"/>
      <protection locked="0"/>
    </xf>
    <xf numFmtId="0" fontId="27" fillId="0" borderId="20" xfId="0" applyFont="1" applyBorder="1" applyAlignment="1" applyProtection="1">
      <alignment wrapText="1"/>
      <protection locked="0"/>
    </xf>
    <xf numFmtId="0" fontId="27" fillId="0" borderId="21" xfId="0" applyFont="1" applyBorder="1" applyAlignment="1" applyProtection="1">
      <alignment wrapText="1"/>
      <protection locked="0"/>
    </xf>
    <xf numFmtId="0" fontId="17" fillId="8" borderId="19" xfId="0" applyFont="1" applyFill="1" applyBorder="1" applyAlignment="1">
      <alignment vertical="center" wrapText="1"/>
    </xf>
    <xf numFmtId="0" fontId="17" fillId="8" borderId="10" xfId="0" applyFont="1" applyFill="1" applyBorder="1" applyAlignment="1">
      <alignment vertical="center" wrapText="1"/>
    </xf>
    <xf numFmtId="0" fontId="17" fillId="0" borderId="10" xfId="0" applyFont="1" applyFill="1" applyBorder="1" applyAlignment="1">
      <alignment vertical="center" wrapText="1"/>
    </xf>
    <xf numFmtId="0" fontId="17" fillId="0" borderId="33" xfId="0" applyFont="1" applyFill="1" applyBorder="1" applyAlignment="1">
      <alignment vertical="center" wrapText="1"/>
    </xf>
    <xf numFmtId="0" fontId="17" fillId="8" borderId="19" xfId="0" applyFont="1" applyFill="1" applyBorder="1" applyAlignment="1">
      <alignment horizontal="left" vertical="center" wrapText="1"/>
    </xf>
    <xf numFmtId="0" fontId="17" fillId="8" borderId="33" xfId="0" applyFont="1" applyFill="1" applyBorder="1" applyAlignment="1">
      <alignment horizontal="left" vertical="center" wrapText="1"/>
    </xf>
    <xf numFmtId="0" fontId="17" fillId="0" borderId="30" xfId="0" applyFont="1" applyFill="1" applyBorder="1" applyAlignment="1">
      <alignment vertical="center"/>
    </xf>
    <xf numFmtId="0" fontId="17" fillId="0" borderId="10" xfId="0" applyFont="1" applyFill="1" applyBorder="1" applyAlignment="1">
      <alignment vertical="center"/>
    </xf>
    <xf numFmtId="0" fontId="30" fillId="0" borderId="10" xfId="0" applyFont="1" applyFill="1" applyBorder="1" applyAlignment="1">
      <alignment horizontal="left" vertical="center" wrapText="1"/>
    </xf>
    <xf numFmtId="0" fontId="17" fillId="8" borderId="10" xfId="0" applyFont="1" applyFill="1" applyBorder="1" applyAlignment="1">
      <alignment horizontal="left" vertical="center" wrapText="1"/>
    </xf>
    <xf numFmtId="0" fontId="17" fillId="0" borderId="36" xfId="0" applyFont="1" applyFill="1" applyBorder="1" applyAlignment="1">
      <alignment horizontal="left" vertical="center" wrapText="1"/>
    </xf>
    <xf numFmtId="0" fontId="17" fillId="8" borderId="33" xfId="0" applyFont="1" applyFill="1" applyBorder="1" applyAlignment="1">
      <alignment vertical="center" wrapText="1"/>
    </xf>
    <xf numFmtId="0" fontId="17" fillId="8" borderId="36" xfId="0" applyFont="1" applyFill="1" applyBorder="1" applyAlignment="1">
      <alignment vertical="center"/>
    </xf>
    <xf numFmtId="0" fontId="17" fillId="0" borderId="36" xfId="0" applyFont="1" applyFill="1" applyBorder="1" applyAlignment="1">
      <alignment vertical="center"/>
    </xf>
    <xf numFmtId="0" fontId="17" fillId="8" borderId="28" xfId="0" applyFont="1" applyFill="1" applyBorder="1" applyAlignment="1">
      <alignment vertical="center"/>
    </xf>
    <xf numFmtId="0" fontId="17" fillId="8" borderId="29" xfId="0" applyFont="1" applyFill="1" applyBorder="1" applyAlignment="1">
      <alignment vertical="center"/>
    </xf>
    <xf numFmtId="0" fontId="27" fillId="8" borderId="23" xfId="0" applyFont="1" applyFill="1" applyBorder="1" applyAlignment="1">
      <alignment vertical="center"/>
    </xf>
    <xf numFmtId="0" fontId="27" fillId="0" borderId="19" xfId="0" applyFont="1" applyFill="1" applyBorder="1" applyAlignment="1">
      <alignment vertical="center"/>
    </xf>
    <xf numFmtId="0" fontId="27" fillId="8" borderId="19" xfId="0" applyFont="1" applyFill="1" applyBorder="1" applyAlignment="1">
      <alignment vertical="center"/>
    </xf>
    <xf numFmtId="0" fontId="27" fillId="0" borderId="10" xfId="0" applyFont="1" applyBorder="1" applyAlignment="1">
      <alignment vertical="center"/>
    </xf>
    <xf numFmtId="164" fontId="13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 wrapText="1"/>
    </xf>
    <xf numFmtId="0" fontId="12" fillId="0" borderId="1" xfId="0" applyFont="1" applyBorder="1" applyAlignment="1">
      <alignment horizontal="right" vertical="center" wrapText="1"/>
    </xf>
    <xf numFmtId="0" fontId="1" fillId="0" borderId="1" xfId="0" applyFont="1" applyBorder="1" applyAlignment="1">
      <alignment horizontal="right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42" xfId="0" applyFont="1" applyFill="1" applyBorder="1" applyAlignment="1">
      <alignment horizontal="center" vertical="center" wrapText="1"/>
    </xf>
    <xf numFmtId="0" fontId="5" fillId="2" borderId="43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textRotation="90"/>
    </xf>
    <xf numFmtId="0" fontId="5" fillId="2" borderId="7" xfId="0" applyFont="1" applyFill="1" applyBorder="1" applyAlignment="1">
      <alignment horizontal="center" vertical="center" textRotation="90"/>
    </xf>
    <xf numFmtId="0" fontId="5" fillId="2" borderId="47" xfId="0" applyFont="1" applyFill="1" applyBorder="1" applyAlignment="1">
      <alignment horizontal="center" vertical="center" textRotation="90"/>
    </xf>
    <xf numFmtId="0" fontId="7" fillId="0" borderId="17" xfId="0" applyFont="1" applyFill="1" applyBorder="1" applyAlignment="1" applyProtection="1">
      <alignment horizontal="center" vertical="center"/>
      <protection locked="0"/>
    </xf>
    <xf numFmtId="0" fontId="7" fillId="0" borderId="21" xfId="0" applyFont="1" applyFill="1" applyBorder="1" applyAlignment="1" applyProtection="1">
      <alignment horizontal="center" vertical="center"/>
      <protection locked="0"/>
    </xf>
    <xf numFmtId="0" fontId="5" fillId="2" borderId="13" xfId="0" applyFont="1" applyFill="1" applyBorder="1" applyAlignment="1">
      <alignment horizontal="center" vertical="center" textRotation="90"/>
    </xf>
    <xf numFmtId="0" fontId="5" fillId="2" borderId="25" xfId="0" applyFont="1" applyFill="1" applyBorder="1" applyAlignment="1">
      <alignment horizontal="center" vertical="center" textRotation="90"/>
    </xf>
    <xf numFmtId="0" fontId="18" fillId="0" borderId="0" xfId="0" applyFont="1" applyAlignment="1">
      <alignment horizontal="left" vertical="center" wrapText="1"/>
    </xf>
    <xf numFmtId="0" fontId="26" fillId="10" borderId="12" xfId="0" applyFont="1" applyFill="1" applyBorder="1" applyAlignment="1">
      <alignment horizontal="center" vertical="center"/>
    </xf>
    <xf numFmtId="0" fontId="26" fillId="10" borderId="50" xfId="0" applyFont="1" applyFill="1" applyBorder="1" applyAlignment="1">
      <alignment horizontal="center" vertical="center"/>
    </xf>
    <xf numFmtId="0" fontId="26" fillId="10" borderId="14" xfId="0" applyFont="1" applyFill="1" applyBorder="1" applyAlignment="1">
      <alignment horizontal="center" vertical="center"/>
    </xf>
    <xf numFmtId="0" fontId="17" fillId="8" borderId="13" xfId="0" applyFont="1" applyFill="1" applyBorder="1" applyAlignment="1">
      <alignment horizontal="center" vertical="center"/>
    </xf>
    <xf numFmtId="0" fontId="17" fillId="8" borderId="15" xfId="0" applyFont="1" applyFill="1" applyBorder="1" applyAlignment="1">
      <alignment horizontal="center" vertical="center"/>
    </xf>
    <xf numFmtId="0" fontId="17" fillId="8" borderId="46" xfId="0" applyFont="1" applyFill="1" applyBorder="1" applyAlignment="1">
      <alignment horizontal="left" wrapText="1"/>
    </xf>
    <xf numFmtId="0" fontId="17" fillId="8" borderId="39" xfId="0" applyFont="1" applyFill="1" applyBorder="1" applyAlignment="1">
      <alignment horizontal="left" wrapText="1"/>
    </xf>
    <xf numFmtId="0" fontId="17" fillId="8" borderId="40" xfId="0" applyFont="1" applyFill="1" applyBorder="1" applyAlignment="1">
      <alignment horizontal="left" wrapText="1"/>
    </xf>
    <xf numFmtId="0" fontId="17" fillId="0" borderId="13" xfId="0" applyFont="1" applyFill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46" xfId="0" applyFont="1" applyFill="1" applyBorder="1" applyAlignment="1">
      <alignment horizontal="left" wrapText="1"/>
    </xf>
    <xf numFmtId="0" fontId="17" fillId="0" borderId="39" xfId="0" applyFont="1" applyFill="1" applyBorder="1" applyAlignment="1">
      <alignment horizontal="left" wrapText="1"/>
    </xf>
    <xf numFmtId="0" fontId="17" fillId="0" borderId="40" xfId="0" applyFont="1" applyFill="1" applyBorder="1" applyAlignment="1">
      <alignment horizontal="left" wrapText="1"/>
    </xf>
    <xf numFmtId="0" fontId="17" fillId="8" borderId="25" xfId="0" applyFont="1" applyFill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25" xfId="0" applyFont="1" applyBorder="1" applyAlignment="1">
      <alignment horizontal="center" vertical="center"/>
    </xf>
    <xf numFmtId="0" fontId="38" fillId="10" borderId="0" xfId="0" applyFont="1" applyFill="1" applyBorder="1" applyAlignment="1">
      <alignment horizontal="left" vertical="center" wrapText="1"/>
    </xf>
    <xf numFmtId="0" fontId="38" fillId="10" borderId="16" xfId="0" applyFont="1" applyFill="1" applyBorder="1" applyAlignment="1">
      <alignment horizontal="left" vertical="center" wrapText="1"/>
    </xf>
    <xf numFmtId="9" fontId="34" fillId="0" borderId="13" xfId="0" applyNumberFormat="1" applyFont="1" applyBorder="1" applyAlignment="1">
      <alignment horizontal="center" vertical="center"/>
    </xf>
    <xf numFmtId="9" fontId="34" fillId="0" borderId="25" xfId="0" applyNumberFormat="1" applyFont="1" applyBorder="1" applyAlignment="1">
      <alignment horizontal="center" vertical="center"/>
    </xf>
    <xf numFmtId="9" fontId="34" fillId="0" borderId="15" xfId="0" applyNumberFormat="1" applyFont="1" applyBorder="1" applyAlignment="1">
      <alignment horizontal="center" vertical="center"/>
    </xf>
    <xf numFmtId="0" fontId="17" fillId="0" borderId="38" xfId="0" applyFont="1" applyFill="1" applyBorder="1" applyAlignment="1">
      <alignment horizontal="center" vertical="center"/>
    </xf>
    <xf numFmtId="0" fontId="17" fillId="0" borderId="35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0" fontId="17" fillId="8" borderId="18" xfId="0" applyFont="1" applyFill="1" applyBorder="1" applyAlignment="1">
      <alignment horizontal="center" vertical="center"/>
    </xf>
    <xf numFmtId="0" fontId="17" fillId="8" borderId="8" xfId="0" applyFont="1" applyFill="1" applyBorder="1" applyAlignment="1">
      <alignment horizontal="left" wrapText="1"/>
    </xf>
    <xf numFmtId="0" fontId="17" fillId="8" borderId="17" xfId="0" applyFont="1" applyFill="1" applyBorder="1" applyAlignment="1">
      <alignment horizontal="left" wrapText="1"/>
    </xf>
    <xf numFmtId="0" fontId="17" fillId="0" borderId="5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left" wrapText="1"/>
    </xf>
    <xf numFmtId="0" fontId="17" fillId="0" borderId="17" xfId="0" applyFont="1" applyFill="1" applyBorder="1" applyAlignment="1">
      <alignment horizontal="left" wrapText="1"/>
    </xf>
    <xf numFmtId="0" fontId="17" fillId="8" borderId="34" xfId="0" applyFont="1" applyFill="1" applyBorder="1" applyAlignment="1">
      <alignment horizontal="center" vertical="center"/>
    </xf>
    <xf numFmtId="0" fontId="17" fillId="8" borderId="35" xfId="0" applyFont="1" applyFill="1" applyBorder="1" applyAlignment="1">
      <alignment horizontal="center" vertical="center"/>
    </xf>
    <xf numFmtId="0" fontId="17" fillId="8" borderId="26" xfId="0" applyFont="1" applyFill="1" applyBorder="1" applyAlignment="1">
      <alignment horizontal="left" vertical="top" wrapText="1"/>
    </xf>
    <xf numFmtId="0" fontId="17" fillId="8" borderId="27" xfId="0" applyFont="1" applyFill="1" applyBorder="1" applyAlignment="1">
      <alignment horizontal="left" vertical="top" wrapText="1"/>
    </xf>
    <xf numFmtId="0" fontId="17" fillId="0" borderId="8" xfId="0" applyFont="1" applyFill="1" applyBorder="1" applyAlignment="1">
      <alignment horizontal="left" vertical="center" wrapText="1"/>
    </xf>
    <xf numFmtId="0" fontId="17" fillId="0" borderId="17" xfId="0" applyFont="1" applyFill="1" applyBorder="1" applyAlignment="1">
      <alignment horizontal="left" vertical="center" wrapText="1"/>
    </xf>
    <xf numFmtId="0" fontId="17" fillId="8" borderId="32" xfId="0" applyFont="1" applyFill="1" applyBorder="1" applyAlignment="1">
      <alignment horizontal="center" vertical="center"/>
    </xf>
    <xf numFmtId="0" fontId="17" fillId="8" borderId="8" xfId="0" applyFont="1" applyFill="1" applyBorder="1" applyAlignment="1">
      <alignment horizontal="left" vertical="center" wrapText="1"/>
    </xf>
    <xf numFmtId="0" fontId="17" fillId="8" borderId="17" xfId="0" applyFont="1" applyFill="1" applyBorder="1" applyAlignment="1">
      <alignment horizontal="left" vertical="center" wrapText="1"/>
    </xf>
    <xf numFmtId="0" fontId="30" fillId="0" borderId="5" xfId="0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8" xfId="0" applyFont="1" applyFill="1" applyBorder="1" applyAlignment="1">
      <alignment horizontal="left" wrapText="1"/>
    </xf>
    <xf numFmtId="0" fontId="30" fillId="0" borderId="17" xfId="0" applyFont="1" applyFill="1" applyBorder="1" applyAlignment="1">
      <alignment horizontal="left" wrapText="1"/>
    </xf>
    <xf numFmtId="0" fontId="17" fillId="8" borderId="9" xfId="0" applyFont="1" applyFill="1" applyBorder="1" applyAlignment="1">
      <alignment horizontal="center" vertical="center"/>
    </xf>
    <xf numFmtId="0" fontId="17" fillId="0" borderId="44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0" fontId="17" fillId="0" borderId="32" xfId="0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left" wrapText="1"/>
    </xf>
    <xf numFmtId="0" fontId="17" fillId="0" borderId="24" xfId="0" applyFont="1" applyFill="1" applyBorder="1" applyAlignment="1">
      <alignment horizontal="left" wrapText="1"/>
    </xf>
    <xf numFmtId="0" fontId="18" fillId="8" borderId="5" xfId="0" applyFont="1" applyFill="1" applyBorder="1" applyAlignment="1">
      <alignment horizontal="center" vertical="center"/>
    </xf>
    <xf numFmtId="0" fontId="18" fillId="8" borderId="18" xfId="0" applyFont="1" applyFill="1" applyBorder="1" applyAlignment="1">
      <alignment horizontal="center" vertical="center"/>
    </xf>
    <xf numFmtId="0" fontId="18" fillId="8" borderId="9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2" borderId="12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center" vertical="center" wrapText="1"/>
    </xf>
    <xf numFmtId="0" fontId="20" fillId="2" borderId="14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 wrapText="1"/>
    </xf>
    <xf numFmtId="0" fontId="21" fillId="2" borderId="15" xfId="0" applyFont="1" applyFill="1" applyBorder="1" applyAlignment="1">
      <alignment horizontal="center" vertical="center" wrapText="1"/>
    </xf>
  </cellXfs>
  <cellStyles count="3">
    <cellStyle name="Hyperlink" xfId="1" builtinId="8"/>
    <cellStyle name="Normal" xfId="0" builtinId="0"/>
    <cellStyle name="Percent" xfId="2" builtinId="5"/>
  </cellStyles>
  <dxfs count="81"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66FF33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66FF33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66FF33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66FF33"/>
      </font>
      <fill>
        <patternFill>
          <bgColor rgb="FF66FF33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66FF33"/>
      </font>
      <fill>
        <patternFill>
          <bgColor rgb="FF66FF33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66FF33"/>
      </font>
      <fill>
        <patternFill>
          <bgColor rgb="FF66FF33"/>
        </patternFill>
      </fill>
    </dxf>
    <dxf>
      <font>
        <strike val="0"/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66FF33"/>
      </font>
      <fill>
        <patternFill>
          <bgColor rgb="FF66FF33"/>
        </patternFill>
      </fill>
    </dxf>
    <dxf>
      <font>
        <strike val="0"/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66FF33"/>
      </font>
      <fill>
        <patternFill>
          <bgColor rgb="FF66FF33"/>
        </patternFill>
      </fill>
    </dxf>
    <dxf>
      <font>
        <strike val="0"/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66FF33"/>
      </font>
      <fill>
        <patternFill>
          <bgColor rgb="FF66FF3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 b="1">
                <a:solidFill>
                  <a:schemeClr val="accent5">
                    <a:lumMod val="50000"/>
                  </a:schemeClr>
                </a:solidFill>
                <a:latin typeface="Franklin Gothic Book" panose="020B0503020102020204" pitchFamily="34" charset="0"/>
              </a:rPr>
              <a:t>Información de Oficio Publicada</a:t>
            </a:r>
          </a:p>
        </c:rich>
      </c:tx>
      <c:layout>
        <c:manualLayout>
          <c:xMode val="edge"/>
          <c:yMode val="edge"/>
          <c:x val="1.9296745210219523E-2"/>
          <c:y val="3.02049622437971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3436327215854775E-2"/>
          <c:y val="0.13903121724583928"/>
          <c:w val="0.93768765390812636"/>
          <c:h val="0.65301644851768981"/>
        </c:manualLayout>
      </c:layout>
      <c:barChart>
        <c:barDir val="col"/>
        <c:grouping val="clustered"/>
        <c:varyColors val="0"/>
        <c:ser>
          <c:idx val="0"/>
          <c:order val="0"/>
          <c:tx>
            <c:v>Asignados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CheckListTec!$B$84:$B$88</c:f>
              <c:strCache>
                <c:ptCount val="5"/>
                <c:pt idx="0">
                  <c:v>Oficina de Recursos Humanos 
-RRHH-</c:v>
                </c:pt>
                <c:pt idx="1">
                  <c:v>Secretaría Municipal</c:v>
                </c:pt>
                <c:pt idx="2">
                  <c:v>Dirección Financiera
-DAFIM-</c:v>
                </c:pt>
                <c:pt idx="3">
                  <c:v>Dirección de Planificación 
-DMP-</c:v>
                </c:pt>
                <c:pt idx="4">
                  <c:v>Unidad de Información Pública 
-UIP-</c:v>
                </c:pt>
              </c:strCache>
            </c:strRef>
          </c:cat>
          <c:val>
            <c:numRef>
              <c:f>CheckListTec!$C$84:$C$88</c:f>
              <c:numCache>
                <c:formatCode>General</c:formatCode>
                <c:ptCount val="5"/>
                <c:pt idx="0">
                  <c:v>6</c:v>
                </c:pt>
                <c:pt idx="1">
                  <c:v>6</c:v>
                </c:pt>
                <c:pt idx="2">
                  <c:v>22</c:v>
                </c:pt>
                <c:pt idx="3">
                  <c:v>11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8-444A-B1FC-1A10D638A2FB}"/>
            </c:ext>
          </c:extLst>
        </c:ser>
        <c:ser>
          <c:idx val="1"/>
          <c:order val="1"/>
          <c:tx>
            <c:v>Publicados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CheckListTec!$B$84:$B$88</c:f>
              <c:strCache>
                <c:ptCount val="5"/>
                <c:pt idx="0">
                  <c:v>Oficina de Recursos Humanos 
-RRHH-</c:v>
                </c:pt>
                <c:pt idx="1">
                  <c:v>Secretaría Municipal</c:v>
                </c:pt>
                <c:pt idx="2">
                  <c:v>Dirección Financiera
-DAFIM-</c:v>
                </c:pt>
                <c:pt idx="3">
                  <c:v>Dirección de Planificación 
-DMP-</c:v>
                </c:pt>
                <c:pt idx="4">
                  <c:v>Unidad de Información Pública 
-UIP-</c:v>
                </c:pt>
              </c:strCache>
            </c:strRef>
          </c:cat>
          <c:val>
            <c:numRef>
              <c:f>CheckListTec!$D$84:$D$88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8-444A-B1FC-1A10D638A2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2008402319"/>
        <c:axId val="2075553903"/>
      </c:barChart>
      <c:catAx>
        <c:axId val="200840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n-US"/>
          </a:p>
        </c:txPr>
        <c:crossAx val="2075553903"/>
        <c:crosses val="autoZero"/>
        <c:auto val="1"/>
        <c:lblAlgn val="ctr"/>
        <c:lblOffset val="100"/>
        <c:noMultiLvlLbl val="0"/>
      </c:catAx>
      <c:valAx>
        <c:axId val="207555390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08402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4705134831119083"/>
          <c:y val="0.90854776466587295"/>
          <c:w val="0.31619331367362863"/>
          <c:h val="9.14522353341270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acebook.com/USAID.NexosLocales" TargetMode="External"/><Relationship Id="rId13" Type="http://schemas.openxmlformats.org/officeDocument/2006/relationships/image" Target="../media/image7.png"/><Relationship Id="rId18" Type="http://schemas.openxmlformats.org/officeDocument/2006/relationships/image" Target="../media/image11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https://www.youtube.com/watch?v=ofqipHqkChM&amp;t=15s" TargetMode="External"/><Relationship Id="rId17" Type="http://schemas.openxmlformats.org/officeDocument/2006/relationships/image" Target="../media/image10.png"/><Relationship Id="rId2" Type="http://schemas.microsoft.com/office/2007/relationships/hdphoto" Target="../media/hdphoto1.wdp"/><Relationship Id="rId16" Type="http://schemas.microsoft.com/office/2007/relationships/hdphoto" Target="../media/hdphoto2.wdp"/><Relationship Id="rId1" Type="http://schemas.openxmlformats.org/officeDocument/2006/relationships/image" Target="../media/image1.png"/><Relationship Id="rId6" Type="http://schemas.openxmlformats.org/officeDocument/2006/relationships/hyperlink" Target="#CheckListTec!A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9.png"/><Relationship Id="rId10" Type="http://schemas.openxmlformats.org/officeDocument/2006/relationships/hyperlink" Target="https://nexoslocales.com" TargetMode="External"/><Relationship Id="rId4" Type="http://schemas.openxmlformats.org/officeDocument/2006/relationships/hyperlink" Target="#CheckListAdmin!A1"/><Relationship Id="rId9" Type="http://schemas.openxmlformats.org/officeDocument/2006/relationships/image" Target="../media/image5.png"/><Relationship Id="rId14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hyperlink" Target="#Caratula!A1"/><Relationship Id="rId1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Caratula!A1"/><Relationship Id="rId1" Type="http://schemas.openxmlformats.org/officeDocument/2006/relationships/image" Target="../media/image14.png"/><Relationship Id="rId5" Type="http://schemas.openxmlformats.org/officeDocument/2006/relationships/image" Target="../media/image16.png"/><Relationship Id="rId4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38099</xdr:colOff>
      <xdr:row>28</xdr:row>
      <xdr:rowOff>47635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839699" cy="53816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291607</xdr:colOff>
      <xdr:row>7</xdr:row>
      <xdr:rowOff>9525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9607" cy="1343025"/>
        </a:xfrm>
        <a:prstGeom prst="rect">
          <a:avLst/>
        </a:prstGeom>
      </xdr:spPr>
    </xdr:pic>
    <xdr:clientData/>
  </xdr:twoCellAnchor>
  <xdr:twoCellAnchor>
    <xdr:from>
      <xdr:col>5</xdr:col>
      <xdr:colOff>269151</xdr:colOff>
      <xdr:row>0</xdr:row>
      <xdr:rowOff>69851</xdr:rowOff>
    </xdr:from>
    <xdr:to>
      <xdr:col>14</xdr:col>
      <xdr:colOff>95250</xdr:colOff>
      <xdr:row>4</xdr:row>
      <xdr:rowOff>43575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317151" y="69851"/>
          <a:ext cx="5312499" cy="73572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GT" sz="7200" b="1" i="1">
              <a:solidFill>
                <a:srgbClr val="C00000"/>
              </a:solidFill>
              <a:latin typeface="Gill Sans MT" panose="020B0502020104020203" pitchFamily="34" charset="0"/>
            </a:rPr>
            <a:t>CHECK</a:t>
          </a:r>
          <a:r>
            <a:rPr lang="es-GT" sz="7200" b="1">
              <a:solidFill>
                <a:srgbClr val="C00000"/>
              </a:solidFill>
              <a:latin typeface="Gill Sans MT" panose="020B0502020104020203" pitchFamily="34" charset="0"/>
            </a:rPr>
            <a:t> </a:t>
          </a:r>
          <a:r>
            <a:rPr lang="es-GT" sz="7200" b="1">
              <a:solidFill>
                <a:srgbClr val="002060"/>
              </a:solidFill>
              <a:latin typeface="Gill Sans MT" panose="020B0502020104020203" pitchFamily="34" charset="0"/>
            </a:rPr>
            <a:t>UIP</a:t>
          </a:r>
        </a:p>
      </xdr:txBody>
    </xdr:sp>
    <xdr:clientData/>
  </xdr:twoCellAnchor>
  <xdr:twoCellAnchor>
    <xdr:from>
      <xdr:col>4</xdr:col>
      <xdr:colOff>326679</xdr:colOff>
      <xdr:row>8</xdr:row>
      <xdr:rowOff>179382</xdr:rowOff>
    </xdr:from>
    <xdr:to>
      <xdr:col>7</xdr:col>
      <xdr:colOff>304697</xdr:colOff>
      <xdr:row>18</xdr:row>
      <xdr:rowOff>81148</xdr:rowOff>
    </xdr:to>
    <xdr:grpSp>
      <xdr:nvGrpSpPr>
        <xdr:cNvPr id="25" name="Group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/>
      </xdr:nvGrpSpPr>
      <xdr:grpSpPr>
        <a:xfrm>
          <a:off x="2765079" y="1703382"/>
          <a:ext cx="1806818" cy="1806766"/>
          <a:chOff x="3949211" y="2432538"/>
          <a:chExt cx="1802423" cy="1806766"/>
        </a:xfrm>
      </xdr:grpSpPr>
      <xdr:pic>
        <xdr:nvPicPr>
          <xdr:cNvPr id="26" name="Picture 25" descr="File Explorer: Amazon.es: Appstore para Android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49211" y="2432538"/>
            <a:ext cx="1802423" cy="18067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6" name="Snip Diagonal Corner Rectangle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993173" y="3040674"/>
            <a:ext cx="1677866" cy="842595"/>
          </a:xfrm>
          <a:prstGeom prst="snip2Diag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s-GT" sz="2000" b="1">
                <a:solidFill>
                  <a:srgbClr val="002060"/>
                </a:solidFill>
                <a:latin typeface="Gill Sans MT" panose="020B0502020104020203" pitchFamily="34" charset="0"/>
              </a:rPr>
              <a:t>Check UIP Admin</a:t>
            </a:r>
          </a:p>
        </xdr:txBody>
      </xdr:sp>
    </xdr:grpSp>
    <xdr:clientData/>
  </xdr:twoCellAnchor>
  <xdr:twoCellAnchor>
    <xdr:from>
      <xdr:col>10</xdr:col>
      <xdr:colOff>397196</xdr:colOff>
      <xdr:row>9</xdr:row>
      <xdr:rowOff>6081</xdr:rowOff>
    </xdr:from>
    <xdr:to>
      <xdr:col>13</xdr:col>
      <xdr:colOff>375215</xdr:colOff>
      <xdr:row>18</xdr:row>
      <xdr:rowOff>171265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pSpPr/>
      </xdr:nvGrpSpPr>
      <xdr:grpSpPr>
        <a:xfrm>
          <a:off x="6493196" y="1720581"/>
          <a:ext cx="1806819" cy="1879684"/>
          <a:chOff x="7552592" y="2387112"/>
          <a:chExt cx="1802423" cy="1879684"/>
        </a:xfrm>
      </xdr:grpSpPr>
      <xdr:pic>
        <xdr:nvPicPr>
          <xdr:cNvPr id="28" name="Picture 27" descr="File Explorer: Amazon.es: Appstore para Android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52592" y="2387112"/>
            <a:ext cx="1802423" cy="18067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9" name="Snip Diagonal Corner Rectangle 2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7635786" y="2887871"/>
            <a:ext cx="1677866" cy="1378925"/>
          </a:xfrm>
          <a:prstGeom prst="snip2Diag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s-GT" sz="2000" b="1">
                <a:solidFill>
                  <a:srgbClr val="002060"/>
                </a:solidFill>
                <a:latin typeface="Gill Sans MT" panose="020B0502020104020203" pitchFamily="34" charset="0"/>
              </a:rPr>
              <a:t>Check UIP Tec</a:t>
            </a:r>
          </a:p>
        </xdr:txBody>
      </xdr:sp>
    </xdr:grpSp>
    <xdr:clientData/>
  </xdr:twoCellAnchor>
  <xdr:twoCellAnchor editAs="oneCell">
    <xdr:from>
      <xdr:col>9</xdr:col>
      <xdr:colOff>432474</xdr:colOff>
      <xdr:row>18</xdr:row>
      <xdr:rowOff>80748</xdr:rowOff>
    </xdr:from>
    <xdr:to>
      <xdr:col>11</xdr:col>
      <xdr:colOff>31750</xdr:colOff>
      <xdr:row>21</xdr:row>
      <xdr:rowOff>20830</xdr:rowOff>
    </xdr:to>
    <xdr:pic>
      <xdr:nvPicPr>
        <xdr:cNvPr id="31" name="Picture 30" descr="Mouse Cursor Click PNG Transparent Images | PNG All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8874" y="3509748"/>
          <a:ext cx="818476" cy="511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210283</xdr:colOff>
      <xdr:row>11</xdr:row>
      <xdr:rowOff>186589</xdr:rowOff>
    </xdr:from>
    <xdr:to>
      <xdr:col>3</xdr:col>
      <xdr:colOff>440042</xdr:colOff>
      <xdr:row>16</xdr:row>
      <xdr:rowOff>74001</xdr:rowOff>
    </xdr:to>
    <xdr:pic>
      <xdr:nvPicPr>
        <xdr:cNvPr id="18" name="Picture 17" descr="Icono de facebook logo - Descargar PNG/SVG transparente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483" y="2282089"/>
          <a:ext cx="839359" cy="839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239591</xdr:colOff>
      <xdr:row>7</xdr:row>
      <xdr:rowOff>88654</xdr:rowOff>
    </xdr:from>
    <xdr:to>
      <xdr:col>3</xdr:col>
      <xdr:colOff>582055</xdr:colOff>
      <xdr:row>11</xdr:row>
      <xdr:rowOff>95981</xdr:rowOff>
    </xdr:to>
    <xdr:pic>
      <xdr:nvPicPr>
        <xdr:cNvPr id="19" name="Picture 18" descr="Icono-Paginas-web | Espai Comerç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791" y="1422154"/>
          <a:ext cx="952064" cy="769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150202</xdr:colOff>
      <xdr:row>17</xdr:row>
      <xdr:rowOff>8058</xdr:rowOff>
    </xdr:from>
    <xdr:to>
      <xdr:col>3</xdr:col>
      <xdr:colOff>449975</xdr:colOff>
      <xdr:row>21</xdr:row>
      <xdr:rowOff>154597</xdr:rowOff>
    </xdr:to>
    <xdr:pic>
      <xdr:nvPicPr>
        <xdr:cNvPr id="20" name="Picture 19" descr="Video-Button - Charlevoix Historical Society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402" y="3246558"/>
          <a:ext cx="909373" cy="908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13138</xdr:colOff>
      <xdr:row>5</xdr:row>
      <xdr:rowOff>91966</xdr:rowOff>
    </xdr:from>
    <xdr:to>
      <xdr:col>2</xdr:col>
      <xdr:colOff>117913</xdr:colOff>
      <xdr:row>25</xdr:row>
      <xdr:rowOff>5450</xdr:rowOff>
    </xdr:to>
    <xdr:pic>
      <xdr:nvPicPr>
        <xdr:cNvPr id="21" name="Picture 20" descr="C:\Users\lLainfiesta\Desktop\Y5 6.1.1\hito 3 aprobado\Anexo 5. Personajes\maya\COBAN\MUJER DE COBÁN-01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59"/>
        <a:stretch/>
      </xdr:blipFill>
      <xdr:spPr bwMode="auto">
        <a:xfrm>
          <a:off x="13138" y="1044466"/>
          <a:ext cx="1326603" cy="3723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243895</xdr:colOff>
      <xdr:row>0</xdr:row>
      <xdr:rowOff>131708</xdr:rowOff>
    </xdr:from>
    <xdr:to>
      <xdr:col>19</xdr:col>
      <xdr:colOff>292886</xdr:colOff>
      <xdr:row>21</xdr:row>
      <xdr:rowOff>43305</xdr:rowOff>
    </xdr:to>
    <xdr:pic>
      <xdr:nvPicPr>
        <xdr:cNvPr id="22" name="Picture 21" descr="C:\Users\lLainfiesta\Desktop\Y5 6.1.1\hito 3 aprobado\Anexo 5. Personajes\MESTIZO\PERSONAJE5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5138" b="98747" l="1047" r="8926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97495" y="131708"/>
          <a:ext cx="1877791" cy="3912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346080</xdr:colOff>
      <xdr:row>9</xdr:row>
      <xdr:rowOff>88880</xdr:rowOff>
    </xdr:from>
    <xdr:to>
      <xdr:col>9</xdr:col>
      <xdr:colOff>509883</xdr:colOff>
      <xdr:row>17</xdr:row>
      <xdr:rowOff>111730</xdr:rowOff>
    </xdr:to>
    <xdr:pic>
      <xdr:nvPicPr>
        <xdr:cNvPr id="24" name="Imagen 23" descr="Semáforo Vector El Tráfico Por - Gráficos vectoriales gratis en Pixabay">
          <a:extLst>
            <a:ext uri="{FF2B5EF4-FFF2-40B4-BE49-F238E27FC236}">
              <a16:creationId xmlns:a16="http://schemas.microsoft.com/office/drawing/2014/main" id="{3DE194ED-03B6-44C4-951C-555E642D3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836157" y="2190103"/>
          <a:ext cx="1546850" cy="773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463550</xdr:colOff>
      <xdr:row>4</xdr:row>
      <xdr:rowOff>138384</xdr:rowOff>
    </xdr:from>
    <xdr:to>
      <xdr:col>17</xdr:col>
      <xdr:colOff>9525</xdr:colOff>
      <xdr:row>9</xdr:row>
      <xdr:rowOff>92075</xdr:rowOff>
    </xdr:to>
    <xdr:sp macro="" textlink="CheckListAdmin!C1">
      <xdr:nvSpPr>
        <xdr:cNvPr id="33" name="Rectángulo 32">
          <a:extLst>
            <a:ext uri="{FF2B5EF4-FFF2-40B4-BE49-F238E27FC236}">
              <a16:creationId xmlns:a16="http://schemas.microsoft.com/office/drawing/2014/main" id="{1A6D7B91-BD27-4D3E-BA37-589EEE23530A}"/>
            </a:ext>
          </a:extLst>
        </xdr:cNvPr>
        <xdr:cNvSpPr/>
      </xdr:nvSpPr>
      <xdr:spPr>
        <a:xfrm>
          <a:off x="2292350" y="900384"/>
          <a:ext cx="8080375" cy="90619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C391EB5-5544-4A3B-AF8C-F3C7143F28E2}" type="TxLink">
            <a:rPr lang="en-US" sz="3600" b="1" i="0" u="none" strike="noStrike">
              <a:solidFill>
                <a:srgbClr val="002060"/>
              </a:solidFill>
              <a:latin typeface="Gill Sans MT"/>
              <a:cs typeface="Calibri"/>
            </a:rPr>
            <a:pPr algn="ctr"/>
            <a:t> </a:t>
          </a:fld>
          <a:endParaRPr lang="es-GT" sz="2800">
            <a:solidFill>
              <a:srgbClr val="002060"/>
            </a:solidFill>
          </a:endParaRPr>
        </a:p>
      </xdr:txBody>
    </xdr:sp>
    <xdr:clientData/>
  </xdr:twoCellAnchor>
  <xdr:twoCellAnchor>
    <xdr:from>
      <xdr:col>4</xdr:col>
      <xdr:colOff>419101</xdr:colOff>
      <xdr:row>16</xdr:row>
      <xdr:rowOff>104337</xdr:rowOff>
    </xdr:from>
    <xdr:to>
      <xdr:col>13</xdr:col>
      <xdr:colOff>323851</xdr:colOff>
      <xdr:row>19</xdr:row>
      <xdr:rowOff>45217</xdr:rowOff>
    </xdr:to>
    <xdr:sp macro="" textlink="CheckListTec!G1">
      <xdr:nvSpPr>
        <xdr:cNvPr id="4" name="Rectángulo 3">
          <a:extLst>
            <a:ext uri="{FF2B5EF4-FFF2-40B4-BE49-F238E27FC236}">
              <a16:creationId xmlns:a16="http://schemas.microsoft.com/office/drawing/2014/main" id="{7F83BA8F-7912-4971-B9C5-9AA5A6C5EB11}"/>
            </a:ext>
          </a:extLst>
        </xdr:cNvPr>
        <xdr:cNvSpPr/>
      </xdr:nvSpPr>
      <xdr:spPr>
        <a:xfrm>
          <a:off x="2857501" y="3152337"/>
          <a:ext cx="5391150" cy="51238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7B9CBCE-1A27-45A8-993F-B340FE944762}" type="TxLink">
            <a:rPr lang="en-US" sz="1800" b="1" i="0" u="none" strike="noStrike">
              <a:solidFill>
                <a:srgbClr val="002060"/>
              </a:solidFill>
              <a:latin typeface="Franklin Gothic Book"/>
            </a:rPr>
            <a:pPr algn="ctr"/>
            <a:t> </a:t>
          </a:fld>
          <a:endParaRPr lang="es-GT" sz="1400">
            <a:solidFill>
              <a:srgbClr val="002060"/>
            </a:solidFill>
          </a:endParaRPr>
        </a:p>
      </xdr:txBody>
    </xdr:sp>
    <xdr:clientData/>
  </xdr:twoCellAnchor>
  <xdr:twoCellAnchor>
    <xdr:from>
      <xdr:col>0</xdr:col>
      <xdr:colOff>0</xdr:colOff>
      <xdr:row>21</xdr:row>
      <xdr:rowOff>82550</xdr:rowOff>
    </xdr:from>
    <xdr:to>
      <xdr:col>21</xdr:col>
      <xdr:colOff>47624</xdr:colOff>
      <xdr:row>33</xdr:row>
      <xdr:rowOff>146050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EF9006D-6A62-463C-9D53-1C0A61E0B803}"/>
            </a:ext>
          </a:extLst>
        </xdr:cNvPr>
        <xdr:cNvSpPr/>
      </xdr:nvSpPr>
      <xdr:spPr>
        <a:xfrm>
          <a:off x="0" y="4083050"/>
          <a:ext cx="12849224" cy="23495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/>
          <a:r>
            <a:rPr lang="es-GT" sz="1200" b="1">
              <a:solidFill>
                <a:srgbClr val="00206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Elaborado por:</a:t>
          </a:r>
          <a:r>
            <a:rPr lang="es-GT" sz="1100" b="1">
              <a:solidFill>
                <a:srgbClr val="00206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	</a:t>
          </a:r>
          <a:r>
            <a:rPr lang="es-GT" sz="1100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Marlon Osegueda, Técnico de Finanzas Públicas Municipales y Diseñador de Herramientas</a:t>
          </a:r>
          <a:r>
            <a:rPr lang="es-GT" sz="1100" baseline="0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 Digitales</a:t>
          </a:r>
          <a:r>
            <a:rPr lang="es-GT" sz="1100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, USAID Nexos Locales </a:t>
          </a:r>
        </a:p>
        <a:p>
          <a:pPr lvl="0"/>
          <a:r>
            <a:rPr lang="es-GT" sz="1200" b="1">
              <a:solidFill>
                <a:srgbClr val="00206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Revisión Técnica:</a:t>
          </a:r>
          <a:r>
            <a:rPr lang="es-GT" sz="1200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 </a:t>
          </a:r>
          <a:r>
            <a:rPr lang="es-GT" sz="1100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	Carlos Aquino, Director Ejecutivo; Paola Maldonado, Coordinadora Técnica; Edenylson Rosales, Gerente Regional; Lucrecia Rabanales, Técnico Regional en Finanzas Públicas Municipales; 		Esdras Galindo, Técnico Regional en Finanzas Públicas Municipales, USAID Nexos Locales</a:t>
          </a:r>
        </a:p>
        <a:p>
          <a:pPr lvl="0"/>
          <a:r>
            <a:rPr lang="es-GT" sz="1100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		Asociación Nacional de Municipalidades</a:t>
          </a:r>
          <a:r>
            <a:rPr lang="es-GT" sz="1100" baseline="0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 -ANAM-</a:t>
          </a:r>
          <a:endParaRPr lang="es-GT" sz="1100">
            <a:solidFill>
              <a:srgbClr val="0070C0"/>
            </a:solidFill>
            <a:effectLst/>
            <a:latin typeface="Gill Sans MT" panose="020B0502020104020203" pitchFamily="34" charset="0"/>
            <a:ea typeface="+mn-ea"/>
            <a:cs typeface="+mn-cs"/>
          </a:endParaRPr>
        </a:p>
        <a:p>
          <a:pPr lvl="0"/>
          <a:r>
            <a:rPr lang="es-GT" sz="1200" b="1">
              <a:solidFill>
                <a:srgbClr val="00206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Edición:</a:t>
          </a:r>
          <a:r>
            <a:rPr lang="es-GT" sz="1200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 </a:t>
          </a:r>
          <a:r>
            <a:rPr lang="es-GT" sz="1100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		Proyecto Nexos Locales ejecutado por </a:t>
          </a:r>
          <a:r>
            <a:rPr lang="es-GT" sz="1100" i="1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DAI Global LLC</a:t>
          </a:r>
          <a:r>
            <a:rPr lang="es-GT" sz="1100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. –DAI–.</a:t>
          </a:r>
        </a:p>
        <a:p>
          <a:r>
            <a:rPr lang="en-US" sz="1100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		USAID Contrato No. AID-520-C-14-00002. </a:t>
          </a:r>
          <a:endParaRPr lang="es-GT" sz="1100">
            <a:solidFill>
              <a:srgbClr val="0070C0"/>
            </a:solidFill>
            <a:effectLst/>
            <a:latin typeface="Gill Sans MT" panose="020B0502020104020203" pitchFamily="34" charset="0"/>
            <a:ea typeface="+mn-ea"/>
            <a:cs typeface="+mn-cs"/>
          </a:endParaRPr>
        </a:p>
        <a:p>
          <a:pPr lvl="0"/>
          <a:r>
            <a:rPr lang="es-GT" sz="1200" b="1">
              <a:solidFill>
                <a:srgbClr val="00206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Derechos de autor:</a:t>
          </a:r>
          <a:r>
            <a:rPr lang="es-GT" sz="1200" b="1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 </a:t>
          </a:r>
          <a:r>
            <a:rPr lang="es-GT" sz="1100" b="1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	</a:t>
          </a:r>
          <a:r>
            <a:rPr lang="es-GT" sz="1100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Agencia de los Estados Unidos para el Desarrollo Internacional  –USAID– (por sus siglas en inglés).</a:t>
          </a:r>
        </a:p>
        <a:p>
          <a:r>
            <a:rPr lang="es-GT" sz="1200" b="1">
              <a:solidFill>
                <a:srgbClr val="00206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Nota: </a:t>
          </a:r>
          <a:r>
            <a:rPr lang="es-GT" sz="1100" b="1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		</a:t>
          </a:r>
          <a:r>
            <a:rPr lang="es-GT" sz="1100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Esta herramienta de gestión municipal fue desarrollada bajo los términos de</a:t>
          </a:r>
          <a:r>
            <a:rPr lang="es-GT" sz="1100" b="1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l </a:t>
          </a:r>
          <a:r>
            <a:rPr lang="es-GT" sz="1100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Contrato No. AID-520-C-14-00002. Su distribución se realiza por medio de sitios web 			autorizados y su uso es </a:t>
          </a:r>
          <a:r>
            <a:rPr lang="es-GT" sz="1100" b="1">
              <a:solidFill>
                <a:srgbClr val="00206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TOTALMENTE GRATUITO</a:t>
          </a:r>
          <a:r>
            <a:rPr lang="es-GT" sz="1100">
              <a:solidFill>
                <a:srgbClr val="00206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. </a:t>
          </a:r>
          <a:r>
            <a:rPr lang="es-GT" sz="1100">
              <a:solidFill>
                <a:srgbClr val="0070C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La reproducción no autorizada o comercialización de esta herramienta puede estar sujeta a penalizaciones bajo la Ley de Derecho 		de Autor y Derechos Conexos (Decreto 33-98)</a:t>
          </a:r>
        </a:p>
        <a:p>
          <a:r>
            <a:rPr lang="es-GT" sz="1100" b="1" u="sng">
              <a:solidFill>
                <a:srgbClr val="00206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www.nexoslocales.com</a:t>
          </a:r>
          <a:r>
            <a:rPr lang="es-GT" sz="1100" b="1">
              <a:solidFill>
                <a:srgbClr val="00206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 </a:t>
          </a:r>
          <a:endParaRPr lang="es-GT">
            <a:solidFill>
              <a:srgbClr val="002060"/>
            </a:solidFill>
            <a:effectLst/>
            <a:latin typeface="Gill Sans MT" panose="020B0502020104020203" pitchFamily="34" charset="0"/>
          </a:endParaRPr>
        </a:p>
        <a:p>
          <a:r>
            <a:rPr lang="es-GT" sz="1100">
              <a:solidFill>
                <a:srgbClr val="00206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 USAID Nexos Locales.</a:t>
          </a:r>
          <a:endParaRPr lang="es-GT">
            <a:solidFill>
              <a:srgbClr val="002060"/>
            </a:solidFill>
            <a:effectLst/>
            <a:latin typeface="Gill Sans MT" panose="020B0502020104020203" pitchFamily="34" charset="0"/>
          </a:endParaRPr>
        </a:p>
        <a:p>
          <a:r>
            <a:rPr lang="es-GT" sz="1100">
              <a:solidFill>
                <a:srgbClr val="002060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 NexosLocalesLGP.</a:t>
          </a:r>
          <a:endParaRPr lang="es-GT">
            <a:solidFill>
              <a:srgbClr val="002060"/>
            </a:solidFill>
            <a:effectLst/>
            <a:latin typeface="Gill Sans MT" panose="020B0502020104020203" pitchFamily="34" charset="0"/>
          </a:endParaRPr>
        </a:p>
        <a:p>
          <a:endParaRPr lang="es-GT" sz="1100">
            <a:solidFill>
              <a:srgbClr val="0070C0"/>
            </a:solidFill>
            <a:latin typeface="Gill Sans MT" panose="020B0502020104020203" pitchFamily="34" charset="0"/>
          </a:endParaRPr>
        </a:p>
      </xdr:txBody>
    </xdr:sp>
    <xdr:clientData/>
  </xdr:twoCellAnchor>
  <xdr:twoCellAnchor>
    <xdr:from>
      <xdr:col>13</xdr:col>
      <xdr:colOff>441325</xdr:colOff>
      <xdr:row>1</xdr:row>
      <xdr:rowOff>53975</xdr:rowOff>
    </xdr:from>
    <xdr:to>
      <xdr:col>17</xdr:col>
      <xdr:colOff>301625</xdr:colOff>
      <xdr:row>7</xdr:row>
      <xdr:rowOff>47625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18D9BA83-5AF7-48B3-80F3-2F8C697CEDC3}"/>
            </a:ext>
          </a:extLst>
        </xdr:cNvPr>
        <xdr:cNvSpPr/>
      </xdr:nvSpPr>
      <xdr:spPr>
        <a:xfrm>
          <a:off x="8366125" y="244475"/>
          <a:ext cx="2298700" cy="1136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GT" sz="6000">
              <a:solidFill>
                <a:srgbClr val="C00000"/>
              </a:solidFill>
              <a:latin typeface="Viner Hand ITC" panose="03070502030502020203" pitchFamily="66" charset="0"/>
            </a:rPr>
            <a:t>V2.21</a:t>
          </a:r>
        </a:p>
      </xdr:txBody>
    </xdr:sp>
    <xdr:clientData/>
  </xdr:twoCellAnchor>
  <xdr:twoCellAnchor editAs="oneCell">
    <xdr:from>
      <xdr:col>14</xdr:col>
      <xdr:colOff>209313</xdr:colOff>
      <xdr:row>16</xdr:row>
      <xdr:rowOff>76200</xdr:rowOff>
    </xdr:from>
    <xdr:to>
      <xdr:col>20</xdr:col>
      <xdr:colOff>98619</xdr:colOff>
      <xdr:row>23</xdr:row>
      <xdr:rowOff>38100</xdr:rowOff>
    </xdr:to>
    <xdr:pic>
      <xdr:nvPicPr>
        <xdr:cNvPr id="30" name="Picture 29" descr="Información Pública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713" y="3124200"/>
          <a:ext cx="354690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1292764</xdr:colOff>
      <xdr:row>1</xdr:row>
      <xdr:rowOff>246529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96176" cy="683558"/>
        </a:xfrm>
        <a:prstGeom prst="rect">
          <a:avLst/>
        </a:prstGeom>
      </xdr:spPr>
    </xdr:pic>
    <xdr:clientData/>
  </xdr:twoCellAnchor>
  <xdr:twoCellAnchor editAs="oneCell">
    <xdr:from>
      <xdr:col>6</xdr:col>
      <xdr:colOff>154783</xdr:colOff>
      <xdr:row>0</xdr:row>
      <xdr:rowOff>59531</xdr:rowOff>
    </xdr:from>
    <xdr:to>
      <xdr:col>6</xdr:col>
      <xdr:colOff>881062</xdr:colOff>
      <xdr:row>1</xdr:row>
      <xdr:rowOff>347771</xdr:rowOff>
    </xdr:to>
    <xdr:pic>
      <xdr:nvPicPr>
        <xdr:cNvPr id="3" name="Picture 2" descr="Blue, building, circle, estate, home, house, real ico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0283" y="59531"/>
          <a:ext cx="726279" cy="728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1296126</xdr:colOff>
      <xdr:row>1</xdr:row>
      <xdr:rowOff>73958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96176" cy="683558"/>
        </a:xfrm>
        <a:prstGeom prst="rect">
          <a:avLst/>
        </a:prstGeom>
      </xdr:spPr>
    </xdr:pic>
    <xdr:clientData/>
  </xdr:twoCellAnchor>
  <xdr:twoCellAnchor editAs="oneCell">
    <xdr:from>
      <xdr:col>6</xdr:col>
      <xdr:colOff>4948615</xdr:colOff>
      <xdr:row>0</xdr:row>
      <xdr:rowOff>0</xdr:rowOff>
    </xdr:from>
    <xdr:to>
      <xdr:col>6</xdr:col>
      <xdr:colOff>5674894</xdr:colOff>
      <xdr:row>1</xdr:row>
      <xdr:rowOff>123653</xdr:rowOff>
    </xdr:to>
    <xdr:pic>
      <xdr:nvPicPr>
        <xdr:cNvPr id="4" name="Picture 3" descr="Blue, building, circle, estate, home, house, real ico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4637" y="0"/>
          <a:ext cx="726279" cy="736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685800</xdr:colOff>
      <xdr:row>87</xdr:row>
      <xdr:rowOff>409574</xdr:rowOff>
    </xdr:from>
    <xdr:to>
      <xdr:col>7</xdr:col>
      <xdr:colOff>0</xdr:colOff>
      <xdr:row>104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A6EA56-4AB0-43B3-8805-90FE94579A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5027906</xdr:colOff>
      <xdr:row>95</xdr:row>
      <xdr:rowOff>152400</xdr:rowOff>
    </xdr:from>
    <xdr:to>
      <xdr:col>2</xdr:col>
      <xdr:colOff>365407</xdr:colOff>
      <xdr:row>99</xdr:row>
      <xdr:rowOff>47625</xdr:rowOff>
    </xdr:to>
    <xdr:pic>
      <xdr:nvPicPr>
        <xdr:cNvPr id="5" name="Imagen 4" descr="Semáforo Vector El Tráfico Por - Gráficos vectoriales gratis en Pixabay">
          <a:extLst>
            <a:ext uri="{FF2B5EF4-FFF2-40B4-BE49-F238E27FC236}">
              <a16:creationId xmlns:a16="http://schemas.microsoft.com/office/drawing/2014/main" id="{77B7EF1C-9432-4866-BF5D-FCEC0BE4A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235069" y="22024187"/>
          <a:ext cx="838200" cy="45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Normal="100" workbookViewId="0">
      <selection activeCell="A4" sqref="A4"/>
    </sheetView>
  </sheetViews>
  <sheetFormatPr defaultColWidth="9.140625" defaultRowHeight="15" x14ac:dyDescent="0.25"/>
  <sheetData/>
  <sheetProtection algorithmName="SHA-512" hashValue="i3BSlF65cZDO94O/1B0rhUbk/gYBJWrieHLEg68a3bf6zMyKnLCslbM2if3PjMe5PO4NKmswxwN2SAdF+FJN7Q==" saltValue="C4tESpgWupRpf6Ib5I08u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9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ColWidth="9.140625" defaultRowHeight="15" x14ac:dyDescent="0.3"/>
  <cols>
    <col min="1" max="1" width="6" style="3" customWidth="1"/>
    <col min="2" max="2" width="52.42578125" style="2" customWidth="1"/>
    <col min="3" max="6" width="36.140625" style="1" customWidth="1"/>
    <col min="7" max="7" width="15.85546875" style="2" customWidth="1"/>
    <col min="8" max="16384" width="9.140625" style="3"/>
  </cols>
  <sheetData>
    <row r="1" spans="1:9" ht="35.1" customHeight="1" thickBot="1" x14ac:dyDescent="0.35">
      <c r="A1" s="136" t="s">
        <v>0</v>
      </c>
      <c r="B1" s="136"/>
      <c r="C1" s="144"/>
      <c r="D1" s="144"/>
      <c r="E1" s="144"/>
    </row>
    <row r="2" spans="1:9" ht="35.1" customHeight="1" thickBot="1" x14ac:dyDescent="0.35">
      <c r="A2" s="137" t="s">
        <v>57</v>
      </c>
      <c r="B2" s="138"/>
      <c r="C2" s="19"/>
      <c r="D2" s="43" t="s">
        <v>145</v>
      </c>
      <c r="E2" s="135"/>
      <c r="F2" s="135"/>
      <c r="H2" s="4"/>
    </row>
    <row r="3" spans="1:9" ht="21.75" customHeight="1" thickBot="1" x14ac:dyDescent="0.35">
      <c r="A3" s="139" t="s">
        <v>1</v>
      </c>
      <c r="B3" s="140"/>
      <c r="C3" s="140"/>
      <c r="D3" s="140"/>
      <c r="E3" s="140"/>
      <c r="F3" s="140"/>
      <c r="G3" s="141"/>
    </row>
    <row r="4" spans="1:9" ht="15.75" thickBot="1" x14ac:dyDescent="0.35">
      <c r="A4" s="142" t="s">
        <v>2</v>
      </c>
      <c r="B4" s="143"/>
      <c r="C4" s="13" t="s">
        <v>3</v>
      </c>
      <c r="D4" s="5" t="s">
        <v>4</v>
      </c>
      <c r="E4" s="6" t="s">
        <v>5</v>
      </c>
      <c r="F4" s="7" t="s">
        <v>6</v>
      </c>
      <c r="G4" s="8" t="s">
        <v>7</v>
      </c>
    </row>
    <row r="5" spans="1:9" ht="34.5" x14ac:dyDescent="0.3">
      <c r="A5" s="145" t="s">
        <v>8</v>
      </c>
      <c r="B5" s="9" t="s">
        <v>9</v>
      </c>
      <c r="C5" s="14" t="s">
        <v>10</v>
      </c>
      <c r="D5" s="14" t="s">
        <v>11</v>
      </c>
      <c r="E5" s="14" t="s">
        <v>12</v>
      </c>
      <c r="F5" s="14" t="s">
        <v>13</v>
      </c>
      <c r="G5" s="148">
        <f>IF(C6="x",0,IF(D6="x",1,IF(E6="x",2,IF(F6="x",3,0))))</f>
        <v>0</v>
      </c>
      <c r="H5" s="4"/>
    </row>
    <row r="6" spans="1:9" ht="15.75" customHeight="1" thickBot="1" x14ac:dyDescent="0.35">
      <c r="A6" s="146"/>
      <c r="B6" s="10" t="s">
        <v>14</v>
      </c>
      <c r="C6" s="15"/>
      <c r="D6" s="15"/>
      <c r="E6" s="15"/>
      <c r="F6" s="15"/>
      <c r="G6" s="149"/>
      <c r="H6" s="4"/>
    </row>
    <row r="7" spans="1:9" ht="51.75" x14ac:dyDescent="0.3">
      <c r="A7" s="146"/>
      <c r="B7" s="11" t="s">
        <v>42</v>
      </c>
      <c r="C7" s="14" t="s">
        <v>51</v>
      </c>
      <c r="D7" s="14" t="s">
        <v>11</v>
      </c>
      <c r="E7" s="14" t="s">
        <v>12</v>
      </c>
      <c r="F7" s="14" t="s">
        <v>13</v>
      </c>
      <c r="G7" s="148">
        <f>IF(C8="x",0,IF(D8="x",1,IF(E8="x",2,IF(F8="x",3,0))))</f>
        <v>0</v>
      </c>
    </row>
    <row r="8" spans="1:9" ht="15.75" customHeight="1" thickBot="1" x14ac:dyDescent="0.35">
      <c r="A8" s="147"/>
      <c r="B8" s="10" t="s">
        <v>14</v>
      </c>
      <c r="C8" s="16"/>
      <c r="D8" s="16"/>
      <c r="E8" s="16"/>
      <c r="F8" s="16"/>
      <c r="G8" s="149"/>
    </row>
    <row r="9" spans="1:9" ht="51.75" customHeight="1" x14ac:dyDescent="0.3">
      <c r="A9" s="150" t="s">
        <v>162</v>
      </c>
      <c r="B9" s="9" t="s">
        <v>15</v>
      </c>
      <c r="C9" s="14" t="s">
        <v>43</v>
      </c>
      <c r="D9" s="14" t="s">
        <v>44</v>
      </c>
      <c r="E9" s="14" t="s">
        <v>45</v>
      </c>
      <c r="F9" s="14" t="s">
        <v>46</v>
      </c>
      <c r="G9" s="148">
        <f>IF(C10="x",0,IF(D10="x",1,IF(E10="x",2,IF(F10="x",3,0))))</f>
        <v>0</v>
      </c>
      <c r="H9" s="4"/>
    </row>
    <row r="10" spans="1:9" ht="16.5" customHeight="1" thickBot="1" x14ac:dyDescent="0.35">
      <c r="A10" s="151"/>
      <c r="B10" s="10" t="s">
        <v>14</v>
      </c>
      <c r="C10" s="15"/>
      <c r="D10" s="15"/>
      <c r="E10" s="15"/>
      <c r="F10" s="15"/>
      <c r="G10" s="149"/>
      <c r="H10" s="4"/>
    </row>
    <row r="11" spans="1:9" ht="34.5" x14ac:dyDescent="0.3">
      <c r="A11" s="151"/>
      <c r="B11" s="9" t="s">
        <v>16</v>
      </c>
      <c r="C11" s="14" t="s">
        <v>17</v>
      </c>
      <c r="D11" s="14" t="s">
        <v>18</v>
      </c>
      <c r="E11" s="14" t="s">
        <v>19</v>
      </c>
      <c r="F11" s="14" t="s">
        <v>47</v>
      </c>
      <c r="G11" s="148">
        <f>IF(C12="x",0,IF(D12="x",1,IF(E12="x",2,IF(F12="x",3,0))))</f>
        <v>0</v>
      </c>
    </row>
    <row r="12" spans="1:9" ht="17.25" customHeight="1" thickBot="1" x14ac:dyDescent="0.35">
      <c r="A12" s="151"/>
      <c r="B12" s="10" t="s">
        <v>14</v>
      </c>
      <c r="C12" s="15"/>
      <c r="D12" s="15"/>
      <c r="E12" s="15"/>
      <c r="F12" s="15"/>
      <c r="G12" s="149"/>
      <c r="I12"/>
    </row>
    <row r="13" spans="1:9" ht="51.75" x14ac:dyDescent="0.3">
      <c r="A13" s="151"/>
      <c r="B13" s="9" t="s">
        <v>20</v>
      </c>
      <c r="C13" s="14" t="s">
        <v>21</v>
      </c>
      <c r="D13" s="14" t="s">
        <v>22</v>
      </c>
      <c r="E13" s="14" t="s">
        <v>23</v>
      </c>
      <c r="F13" s="14" t="s">
        <v>24</v>
      </c>
      <c r="G13" s="148">
        <f>IF(C14="x",0,IF(D14="x",1,IF(E14="x",2,IF(F14="x",3,0))))</f>
        <v>0</v>
      </c>
    </row>
    <row r="14" spans="1:9" ht="17.25" customHeight="1" thickBot="1" x14ac:dyDescent="0.35">
      <c r="A14" s="151"/>
      <c r="B14" s="10" t="s">
        <v>14</v>
      </c>
      <c r="C14" s="15"/>
      <c r="D14" s="15"/>
      <c r="E14" s="15"/>
      <c r="F14" s="15"/>
      <c r="G14" s="149"/>
    </row>
    <row r="15" spans="1:9" ht="51.75" x14ac:dyDescent="0.3">
      <c r="A15" s="151"/>
      <c r="B15" s="9" t="s">
        <v>58</v>
      </c>
      <c r="C15" s="14" t="s">
        <v>25</v>
      </c>
      <c r="D15" s="14" t="s">
        <v>59</v>
      </c>
      <c r="E15" s="14" t="s">
        <v>26</v>
      </c>
      <c r="F15" s="14" t="s">
        <v>60</v>
      </c>
      <c r="G15" s="148">
        <f>IF(C16="x",0,IF(D16="x",1,IF(E16="x",2,IF(F16="x",3,0))))</f>
        <v>0</v>
      </c>
    </row>
    <row r="16" spans="1:9" ht="18.75" customHeight="1" thickBot="1" x14ac:dyDescent="0.35">
      <c r="A16" s="151"/>
      <c r="B16" s="10" t="s">
        <v>14</v>
      </c>
      <c r="C16" s="15"/>
      <c r="D16" s="15"/>
      <c r="E16" s="15"/>
      <c r="F16" s="15"/>
      <c r="G16" s="149"/>
    </row>
    <row r="17" spans="1:7" ht="51.75" x14ac:dyDescent="0.3">
      <c r="A17" s="151"/>
      <c r="B17" s="11" t="s">
        <v>27</v>
      </c>
      <c r="C17" s="14" t="s">
        <v>48</v>
      </c>
      <c r="D17" s="14" t="s">
        <v>49</v>
      </c>
      <c r="E17" s="14" t="s">
        <v>28</v>
      </c>
      <c r="F17" s="14" t="s">
        <v>50</v>
      </c>
      <c r="G17" s="148">
        <f>IF(C18="x",0,IF(D18="x",1,IF(E18="x",2,IF(F18="x",3,0))))</f>
        <v>0</v>
      </c>
    </row>
    <row r="18" spans="1:7" ht="15" customHeight="1" thickBot="1" x14ac:dyDescent="0.35">
      <c r="A18" s="151"/>
      <c r="B18" s="10" t="s">
        <v>14</v>
      </c>
      <c r="C18" s="15"/>
      <c r="D18" s="15"/>
      <c r="E18" s="15"/>
      <c r="F18" s="15"/>
      <c r="G18" s="149"/>
    </row>
    <row r="19" spans="1:7" ht="34.5" x14ac:dyDescent="0.3">
      <c r="A19" s="151"/>
      <c r="B19" s="11" t="s">
        <v>34</v>
      </c>
      <c r="C19" s="14" t="s">
        <v>35</v>
      </c>
      <c r="D19" s="14" t="s">
        <v>36</v>
      </c>
      <c r="E19" s="14" t="s">
        <v>37</v>
      </c>
      <c r="F19" s="14" t="s">
        <v>38</v>
      </c>
      <c r="G19" s="148">
        <f>IF(C20="x",0,IF(D20="x",1,IF(E20="x",2,IF(F20="x",3,0))))</f>
        <v>0</v>
      </c>
    </row>
    <row r="20" spans="1:7" ht="16.5" customHeight="1" thickBot="1" x14ac:dyDescent="0.35">
      <c r="A20" s="151"/>
      <c r="B20" s="10" t="s">
        <v>14</v>
      </c>
      <c r="C20" s="16"/>
      <c r="D20" s="16"/>
      <c r="E20" s="16"/>
      <c r="F20" s="16"/>
      <c r="G20" s="149"/>
    </row>
    <row r="21" spans="1:7" ht="34.5" x14ac:dyDescent="0.3">
      <c r="A21" s="151"/>
      <c r="B21" s="11" t="s">
        <v>29</v>
      </c>
      <c r="C21" s="14" t="s">
        <v>30</v>
      </c>
      <c r="D21" s="14" t="s">
        <v>31</v>
      </c>
      <c r="E21" s="14" t="s">
        <v>32</v>
      </c>
      <c r="F21" s="14" t="s">
        <v>33</v>
      </c>
      <c r="G21" s="148">
        <f>IF(C22="x",0,IF(D22="x",1,IF(E22="x",2,IF(F22="x",3,0))))</f>
        <v>0</v>
      </c>
    </row>
    <row r="22" spans="1:7" ht="15.75" customHeight="1" thickBot="1" x14ac:dyDescent="0.35">
      <c r="A22" s="151"/>
      <c r="B22" s="10" t="s">
        <v>14</v>
      </c>
      <c r="C22" s="16"/>
      <c r="D22" s="16"/>
      <c r="E22" s="16"/>
      <c r="F22" s="16"/>
      <c r="G22" s="149"/>
    </row>
    <row r="23" spans="1:7" x14ac:dyDescent="0.3">
      <c r="C23" s="12"/>
      <c r="D23" s="12"/>
      <c r="E23" s="12"/>
      <c r="F23" s="12"/>
    </row>
    <row r="24" spans="1:7" x14ac:dyDescent="0.3">
      <c r="B24" s="3"/>
      <c r="C24" s="3"/>
      <c r="D24" s="2"/>
    </row>
    <row r="25" spans="1:7" x14ac:dyDescent="0.3">
      <c r="B25" s="3"/>
      <c r="C25" s="3"/>
      <c r="D25" s="2"/>
    </row>
    <row r="26" spans="1:7" x14ac:dyDescent="0.3">
      <c r="B26" s="3"/>
      <c r="C26" s="3"/>
      <c r="D26" s="2"/>
    </row>
    <row r="27" spans="1:7" x14ac:dyDescent="0.3">
      <c r="B27" s="3"/>
      <c r="C27" s="3"/>
      <c r="D27" s="2"/>
    </row>
    <row r="28" spans="1:7" x14ac:dyDescent="0.3">
      <c r="B28" s="3"/>
      <c r="C28" s="3"/>
      <c r="D28" s="2"/>
    </row>
    <row r="29" spans="1:7" x14ac:dyDescent="0.3">
      <c r="B29" s="3"/>
      <c r="D29" s="2"/>
    </row>
  </sheetData>
  <mergeCells count="17">
    <mergeCell ref="A5:A8"/>
    <mergeCell ref="G5:G6"/>
    <mergeCell ref="G7:G8"/>
    <mergeCell ref="G19:G20"/>
    <mergeCell ref="A9:A22"/>
    <mergeCell ref="G17:G18"/>
    <mergeCell ref="G21:G22"/>
    <mergeCell ref="G9:G10"/>
    <mergeCell ref="G11:G12"/>
    <mergeCell ref="G13:G14"/>
    <mergeCell ref="G15:G16"/>
    <mergeCell ref="E2:F2"/>
    <mergeCell ref="A1:B1"/>
    <mergeCell ref="A2:B2"/>
    <mergeCell ref="A3:G3"/>
    <mergeCell ref="A4:B4"/>
    <mergeCell ref="C1:E1"/>
  </mergeCells>
  <conditionalFormatting sqref="F6">
    <cfRule type="containsText" dxfId="80" priority="74" operator="containsText" text="x">
      <formula>NOT(ISERROR(SEARCH("x",F6)))</formula>
    </cfRule>
  </conditionalFormatting>
  <conditionalFormatting sqref="C6">
    <cfRule type="containsText" dxfId="79" priority="75" operator="containsText" text="x">
      <formula>NOT(ISERROR(SEARCH("x",C6)))</formula>
    </cfRule>
  </conditionalFormatting>
  <conditionalFormatting sqref="E6">
    <cfRule type="containsText" dxfId="78" priority="76" operator="containsText" text="x">
      <formula>NOT(ISERROR(SEARCH("x",E6)))</formula>
    </cfRule>
  </conditionalFormatting>
  <conditionalFormatting sqref="D6">
    <cfRule type="containsText" dxfId="77" priority="73" operator="containsText" text="x">
      <formula>NOT(ISERROR(SEARCH("x",D6)))</formula>
    </cfRule>
  </conditionalFormatting>
  <conditionalFormatting sqref="F10">
    <cfRule type="containsText" dxfId="76" priority="70" operator="containsText" text="x">
      <formula>NOT(ISERROR(SEARCH("x",F10)))</formula>
    </cfRule>
  </conditionalFormatting>
  <conditionalFormatting sqref="C10">
    <cfRule type="containsText" dxfId="75" priority="71" operator="containsText" text="x">
      <formula>NOT(ISERROR(SEARCH("x",C10)))</formula>
    </cfRule>
  </conditionalFormatting>
  <conditionalFormatting sqref="E10">
    <cfRule type="containsText" dxfId="74" priority="72" operator="containsText" text="x">
      <formula>NOT(ISERROR(SEARCH("x",E10)))</formula>
    </cfRule>
  </conditionalFormatting>
  <conditionalFormatting sqref="D10">
    <cfRule type="containsText" dxfId="73" priority="69" operator="containsText" text="x">
      <formula>NOT(ISERROR(SEARCH("x",D10)))</formula>
    </cfRule>
  </conditionalFormatting>
  <conditionalFormatting sqref="F12">
    <cfRule type="containsText" dxfId="72" priority="66" operator="containsText" text="x">
      <formula>NOT(ISERROR(SEARCH("x",F12)))</formula>
    </cfRule>
  </conditionalFormatting>
  <conditionalFormatting sqref="C12">
    <cfRule type="containsText" dxfId="71" priority="67" operator="containsText" text="x">
      <formula>NOT(ISERROR(SEARCH("x",C12)))</formula>
    </cfRule>
  </conditionalFormatting>
  <conditionalFormatting sqref="E12">
    <cfRule type="containsText" dxfId="70" priority="68" operator="containsText" text="x">
      <formula>NOT(ISERROR(SEARCH("x",E12)))</formula>
    </cfRule>
  </conditionalFormatting>
  <conditionalFormatting sqref="D12">
    <cfRule type="containsText" dxfId="69" priority="65" operator="containsText" text="x">
      <formula>NOT(ISERROR(SEARCH("x",D12)))</formula>
    </cfRule>
  </conditionalFormatting>
  <conditionalFormatting sqref="F14">
    <cfRule type="containsText" dxfId="68" priority="62" operator="containsText" text="x">
      <formula>NOT(ISERROR(SEARCH("x",F14)))</formula>
    </cfRule>
  </conditionalFormatting>
  <conditionalFormatting sqref="C14">
    <cfRule type="containsText" dxfId="67" priority="63" operator="containsText" text="x">
      <formula>NOT(ISERROR(SEARCH("x",C14)))</formula>
    </cfRule>
  </conditionalFormatting>
  <conditionalFormatting sqref="E14">
    <cfRule type="containsText" dxfId="66" priority="64" operator="containsText" text="x">
      <formula>NOT(ISERROR(SEARCH("x",E14)))</formula>
    </cfRule>
  </conditionalFormatting>
  <conditionalFormatting sqref="D14">
    <cfRule type="containsText" dxfId="65" priority="61" stopIfTrue="1" operator="containsText" text="X">
      <formula>NOT(ISERROR(SEARCH("X",D14)))</formula>
    </cfRule>
  </conditionalFormatting>
  <conditionalFormatting sqref="F16">
    <cfRule type="containsText" dxfId="64" priority="58" operator="containsText" text="x">
      <formula>NOT(ISERROR(SEARCH("x",F16)))</formula>
    </cfRule>
  </conditionalFormatting>
  <conditionalFormatting sqref="C16">
    <cfRule type="containsText" dxfId="63" priority="59" operator="containsText" text="x">
      <formula>NOT(ISERROR(SEARCH("x",C16)))</formula>
    </cfRule>
  </conditionalFormatting>
  <conditionalFormatting sqref="E16">
    <cfRule type="containsText" dxfId="62" priority="60" operator="containsText" text="x">
      <formula>NOT(ISERROR(SEARCH("x",E16)))</formula>
    </cfRule>
  </conditionalFormatting>
  <conditionalFormatting sqref="D16">
    <cfRule type="containsText" dxfId="61" priority="57" stopIfTrue="1" operator="containsText" text="X">
      <formula>NOT(ISERROR(SEARCH("X",D16)))</formula>
    </cfRule>
  </conditionalFormatting>
  <conditionalFormatting sqref="F18">
    <cfRule type="containsText" dxfId="60" priority="54" operator="containsText" text="x">
      <formula>NOT(ISERROR(SEARCH("x",F18)))</formula>
    </cfRule>
  </conditionalFormatting>
  <conditionalFormatting sqref="C18">
    <cfRule type="containsText" dxfId="59" priority="55" operator="containsText" text="x">
      <formula>NOT(ISERROR(SEARCH("x",C18)))</formula>
    </cfRule>
  </conditionalFormatting>
  <conditionalFormatting sqref="E18">
    <cfRule type="containsText" dxfId="58" priority="56" operator="containsText" text="x">
      <formula>NOT(ISERROR(SEARCH("x",E18)))</formula>
    </cfRule>
  </conditionalFormatting>
  <conditionalFormatting sqref="D18">
    <cfRule type="containsText" dxfId="57" priority="53" stopIfTrue="1" operator="containsText" text="X">
      <formula>NOT(ISERROR(SEARCH("X",D18)))</formula>
    </cfRule>
  </conditionalFormatting>
  <conditionalFormatting sqref="D22">
    <cfRule type="containsText" dxfId="56" priority="38" stopIfTrue="1" operator="containsText" text="x">
      <formula>NOT(ISERROR(SEARCH("x",D22)))</formula>
    </cfRule>
  </conditionalFormatting>
  <conditionalFormatting sqref="E22">
    <cfRule type="containsText" dxfId="55" priority="37" stopIfTrue="1" operator="containsText" text="x">
      <formula>NOT(ISERROR(SEARCH("x",E22)))</formula>
    </cfRule>
  </conditionalFormatting>
  <conditionalFormatting sqref="C22">
    <cfRule type="containsText" dxfId="54" priority="36" stopIfTrue="1" operator="containsText" text="x">
      <formula>NOT(ISERROR(SEARCH("x",C22)))</formula>
    </cfRule>
  </conditionalFormatting>
  <conditionalFormatting sqref="F22">
    <cfRule type="containsText" dxfId="53" priority="35" stopIfTrue="1" operator="containsText" text="x">
      <formula>NOT(ISERROR(SEARCH("x",F22)))</formula>
    </cfRule>
  </conditionalFormatting>
  <conditionalFormatting sqref="D22">
    <cfRule type="containsText" dxfId="52" priority="34" stopIfTrue="1" operator="containsText" text="X">
      <formula>NOT(ISERROR(SEARCH("X",D22)))</formula>
    </cfRule>
  </conditionalFormatting>
  <conditionalFormatting sqref="D8">
    <cfRule type="containsText" dxfId="51" priority="33" stopIfTrue="1" operator="containsText" text="x">
      <formula>NOT(ISERROR(SEARCH("x",D8)))</formula>
    </cfRule>
  </conditionalFormatting>
  <conditionalFormatting sqref="E8">
    <cfRule type="containsText" dxfId="50" priority="32" stopIfTrue="1" operator="containsText" text="x">
      <formula>NOT(ISERROR(SEARCH("x",E8)))</formula>
    </cfRule>
  </conditionalFormatting>
  <conditionalFormatting sqref="C8">
    <cfRule type="containsText" dxfId="49" priority="31" stopIfTrue="1" operator="containsText" text="x">
      <formula>NOT(ISERROR(SEARCH("x",C8)))</formula>
    </cfRule>
  </conditionalFormatting>
  <conditionalFormatting sqref="F8">
    <cfRule type="containsText" dxfId="48" priority="30" stopIfTrue="1" operator="containsText" text="x">
      <formula>NOT(ISERROR(SEARCH("x",F8)))</formula>
    </cfRule>
  </conditionalFormatting>
  <conditionalFormatting sqref="D8">
    <cfRule type="containsText" dxfId="47" priority="29" stopIfTrue="1" operator="containsText" text="X">
      <formula>NOT(ISERROR(SEARCH("X",D8)))</formula>
    </cfRule>
  </conditionalFormatting>
  <conditionalFormatting sqref="D20">
    <cfRule type="containsText" dxfId="46" priority="5" stopIfTrue="1" operator="containsText" text="x">
      <formula>NOT(ISERROR(SEARCH("x",D20)))</formula>
    </cfRule>
  </conditionalFormatting>
  <conditionalFormatting sqref="E20">
    <cfRule type="containsText" dxfId="45" priority="4" stopIfTrue="1" operator="containsText" text="x">
      <formula>NOT(ISERROR(SEARCH("x",E20)))</formula>
    </cfRule>
  </conditionalFormatting>
  <conditionalFormatting sqref="C20">
    <cfRule type="containsText" dxfId="44" priority="3" stopIfTrue="1" operator="containsText" text="x">
      <formula>NOT(ISERROR(SEARCH("x",C20)))</formula>
    </cfRule>
  </conditionalFormatting>
  <conditionalFormatting sqref="F20">
    <cfRule type="containsText" dxfId="43" priority="2" stopIfTrue="1" operator="containsText" text="x">
      <formula>NOT(ISERROR(SEARCH("x",F20)))</formula>
    </cfRule>
  </conditionalFormatting>
  <conditionalFormatting sqref="D20">
    <cfRule type="containsText" dxfId="42" priority="1" stopIfTrue="1" operator="containsText" text="X">
      <formula>NOT(ISERROR(SEARCH("X",D20)))</formula>
    </cfRule>
  </conditionalFormatting>
  <pageMargins left="0.70866141732283472" right="0.70866141732283472" top="0.74803149606299213" bottom="0.74803149606299213" header="0.31496062992125984" footer="0.31496062992125984"/>
  <pageSetup scale="85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34"/>
  <sheetViews>
    <sheetView topLeftCell="A9" workbookViewId="0">
      <selection activeCell="C30" sqref="C30"/>
    </sheetView>
  </sheetViews>
  <sheetFormatPr defaultColWidth="9.140625" defaultRowHeight="15" x14ac:dyDescent="0.25"/>
  <cols>
    <col min="1" max="1" width="9.140625" style="18"/>
  </cols>
  <sheetData>
    <row r="1" spans="1:2" ht="15.75" x14ac:dyDescent="0.3">
      <c r="A1" s="17">
        <v>0</v>
      </c>
      <c r="B1" s="2" t="s">
        <v>53</v>
      </c>
    </row>
    <row r="2" spans="1:2" ht="15.75" x14ac:dyDescent="0.3">
      <c r="A2" s="17">
        <v>1</v>
      </c>
      <c r="B2" s="2" t="s">
        <v>53</v>
      </c>
    </row>
    <row r="3" spans="1:2" ht="15.75" x14ac:dyDescent="0.3">
      <c r="A3" s="17">
        <v>2</v>
      </c>
      <c r="B3" s="2" t="s">
        <v>53</v>
      </c>
    </row>
    <row r="4" spans="1:2" ht="15.75" x14ac:dyDescent="0.3">
      <c r="A4" s="17">
        <v>3</v>
      </c>
      <c r="B4" s="2" t="s">
        <v>53</v>
      </c>
    </row>
    <row r="5" spans="1:2" ht="15.75" x14ac:dyDescent="0.3">
      <c r="A5" s="17">
        <v>4</v>
      </c>
      <c r="B5" s="2" t="s">
        <v>53</v>
      </c>
    </row>
    <row r="6" spans="1:2" ht="15.75" x14ac:dyDescent="0.3">
      <c r="A6" s="17">
        <v>5</v>
      </c>
      <c r="B6" s="2" t="s">
        <v>53</v>
      </c>
    </row>
    <row r="7" spans="1:2" ht="15.75" x14ac:dyDescent="0.3">
      <c r="A7" s="17">
        <v>6</v>
      </c>
      <c r="B7" s="2" t="s">
        <v>53</v>
      </c>
    </row>
    <row r="8" spans="1:2" ht="15.75" x14ac:dyDescent="0.3">
      <c r="A8" s="17">
        <v>7</v>
      </c>
      <c r="B8" s="2" t="s">
        <v>54</v>
      </c>
    </row>
    <row r="9" spans="1:2" ht="15.75" x14ac:dyDescent="0.3">
      <c r="A9" s="17">
        <v>8</v>
      </c>
      <c r="B9" s="2" t="s">
        <v>54</v>
      </c>
    </row>
    <row r="10" spans="1:2" ht="15.75" x14ac:dyDescent="0.3">
      <c r="A10" s="17">
        <v>9</v>
      </c>
      <c r="B10" s="2" t="s">
        <v>54</v>
      </c>
    </row>
    <row r="11" spans="1:2" ht="15.75" x14ac:dyDescent="0.3">
      <c r="A11" s="17">
        <v>10</v>
      </c>
      <c r="B11" s="2" t="s">
        <v>54</v>
      </c>
    </row>
    <row r="12" spans="1:2" ht="15.75" x14ac:dyDescent="0.3">
      <c r="A12" s="17">
        <v>11</v>
      </c>
      <c r="B12" s="2" t="s">
        <v>54</v>
      </c>
    </row>
    <row r="13" spans="1:2" ht="15.75" x14ac:dyDescent="0.3">
      <c r="A13" s="17">
        <v>12</v>
      </c>
      <c r="B13" s="2" t="s">
        <v>54</v>
      </c>
    </row>
    <row r="14" spans="1:2" ht="15.75" x14ac:dyDescent="0.3">
      <c r="A14" s="17">
        <v>13</v>
      </c>
      <c r="B14" s="2" t="s">
        <v>54</v>
      </c>
    </row>
    <row r="15" spans="1:2" ht="15.75" x14ac:dyDescent="0.3">
      <c r="A15" s="17">
        <v>14</v>
      </c>
      <c r="B15" s="2" t="s">
        <v>54</v>
      </c>
    </row>
    <row r="16" spans="1:2" ht="15.75" x14ac:dyDescent="0.3">
      <c r="A16" s="17">
        <v>15</v>
      </c>
      <c r="B16" s="2" t="s">
        <v>54</v>
      </c>
    </row>
    <row r="17" spans="1:2" ht="15.75" x14ac:dyDescent="0.3">
      <c r="A17" s="17">
        <v>16</v>
      </c>
      <c r="B17" s="2" t="s">
        <v>55</v>
      </c>
    </row>
    <row r="18" spans="1:2" ht="15.75" x14ac:dyDescent="0.3">
      <c r="A18" s="17">
        <v>17</v>
      </c>
      <c r="B18" s="2" t="s">
        <v>55</v>
      </c>
    </row>
    <row r="19" spans="1:2" ht="15.75" x14ac:dyDescent="0.3">
      <c r="A19" s="17">
        <v>18</v>
      </c>
      <c r="B19" s="2" t="s">
        <v>55</v>
      </c>
    </row>
    <row r="20" spans="1:2" ht="15.75" x14ac:dyDescent="0.3">
      <c r="A20" s="17">
        <v>19</v>
      </c>
      <c r="B20" s="2" t="s">
        <v>55</v>
      </c>
    </row>
    <row r="21" spans="1:2" ht="15.75" x14ac:dyDescent="0.3">
      <c r="A21" s="17">
        <v>20</v>
      </c>
      <c r="B21" s="2" t="s">
        <v>55</v>
      </c>
    </row>
    <row r="22" spans="1:2" ht="15.75" x14ac:dyDescent="0.3">
      <c r="A22" s="17">
        <v>21</v>
      </c>
      <c r="B22" s="2" t="s">
        <v>55</v>
      </c>
    </row>
    <row r="23" spans="1:2" ht="15.75" x14ac:dyDescent="0.3">
      <c r="A23" s="17">
        <v>22</v>
      </c>
      <c r="B23" s="2" t="s">
        <v>55</v>
      </c>
    </row>
    <row r="24" spans="1:2" ht="15.75" x14ac:dyDescent="0.3">
      <c r="A24" s="17">
        <v>23</v>
      </c>
      <c r="B24" s="2" t="s">
        <v>55</v>
      </c>
    </row>
    <row r="25" spans="1:2" ht="15.75" x14ac:dyDescent="0.3">
      <c r="A25" s="17">
        <v>24</v>
      </c>
      <c r="B25" s="2" t="s">
        <v>55</v>
      </c>
    </row>
    <row r="26" spans="1:2" ht="15.75" x14ac:dyDescent="0.3">
      <c r="A26" s="17">
        <v>25</v>
      </c>
      <c r="B26" s="2" t="s">
        <v>56</v>
      </c>
    </row>
    <row r="27" spans="1:2" ht="15.75" x14ac:dyDescent="0.3">
      <c r="A27" s="17">
        <v>26</v>
      </c>
      <c r="B27" s="2" t="s">
        <v>56</v>
      </c>
    </row>
    <row r="28" spans="1:2" ht="15.75" x14ac:dyDescent="0.3">
      <c r="A28" s="17">
        <v>27</v>
      </c>
      <c r="B28" s="2" t="s">
        <v>56</v>
      </c>
    </row>
    <row r="29" spans="1:2" ht="15.75" x14ac:dyDescent="0.3">
      <c r="A29" s="17">
        <v>28</v>
      </c>
      <c r="B29" s="2" t="s">
        <v>56</v>
      </c>
    </row>
    <row r="30" spans="1:2" ht="15.75" x14ac:dyDescent="0.3">
      <c r="A30" s="17">
        <v>29</v>
      </c>
      <c r="B30" s="2" t="s">
        <v>56</v>
      </c>
    </row>
    <row r="31" spans="1:2" ht="15.75" x14ac:dyDescent="0.3">
      <c r="A31" s="17">
        <v>30</v>
      </c>
      <c r="B31" s="2" t="s">
        <v>56</v>
      </c>
    </row>
    <row r="32" spans="1:2" ht="15.75" x14ac:dyDescent="0.3">
      <c r="A32" s="17">
        <v>31</v>
      </c>
      <c r="B32" s="2" t="s">
        <v>56</v>
      </c>
    </row>
    <row r="33" spans="1:2" ht="15.75" x14ac:dyDescent="0.3">
      <c r="A33" s="17">
        <v>32</v>
      </c>
      <c r="B33" s="2" t="s">
        <v>56</v>
      </c>
    </row>
    <row r="34" spans="1:2" ht="15.75" x14ac:dyDescent="0.3">
      <c r="A34" s="17">
        <v>33</v>
      </c>
      <c r="B34" s="2" t="s">
        <v>56</v>
      </c>
    </row>
  </sheetData>
  <conditionalFormatting sqref="B1">
    <cfRule type="containsText" dxfId="41" priority="7" stopIfTrue="1" operator="containsText" text="x">
      <formula>NOT(ISERROR(SEARCH("x",B1)))</formula>
    </cfRule>
  </conditionalFormatting>
  <conditionalFormatting sqref="B8">
    <cfRule type="containsText" dxfId="40" priority="8" stopIfTrue="1" operator="containsText" text="x">
      <formula>NOT(ISERROR(SEARCH("x",B8)))</formula>
    </cfRule>
  </conditionalFormatting>
  <conditionalFormatting sqref="A1:A34">
    <cfRule type="containsText" dxfId="39" priority="6" stopIfTrue="1" operator="containsText" text="x">
      <formula>NOT(ISERROR(SEARCH("x",A1)))</formula>
    </cfRule>
  </conditionalFormatting>
  <conditionalFormatting sqref="B2:B7">
    <cfRule type="containsText" dxfId="38" priority="5" stopIfTrue="1" operator="containsText" text="x">
      <formula>NOT(ISERROR(SEARCH("x",B2)))</formula>
    </cfRule>
  </conditionalFormatting>
  <conditionalFormatting sqref="B9:B13">
    <cfRule type="containsText" dxfId="37" priority="4" stopIfTrue="1" operator="containsText" text="x">
      <formula>NOT(ISERROR(SEARCH("x",B9)))</formula>
    </cfRule>
  </conditionalFormatting>
  <conditionalFormatting sqref="B17:B19">
    <cfRule type="containsText" dxfId="36" priority="3" stopIfTrue="1" operator="containsText" text="x">
      <formula>NOT(ISERROR(SEARCH("x",B17)))</formula>
    </cfRule>
  </conditionalFormatting>
  <conditionalFormatting sqref="B14:B16">
    <cfRule type="containsText" dxfId="35" priority="2" stopIfTrue="1" operator="containsText" text="x">
      <formula>NOT(ISERROR(SEARCH("x",B14)))</formula>
    </cfRule>
  </conditionalFormatting>
  <conditionalFormatting sqref="B20:B25">
    <cfRule type="containsText" dxfId="34" priority="1" stopIfTrue="1" operator="containsText" text="x">
      <formula>NOT(ISERROR(SEARCH("x",B20)))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99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2" sqref="E2:E3"/>
    </sheetView>
  </sheetViews>
  <sheetFormatPr defaultColWidth="9.140625" defaultRowHeight="15.75" x14ac:dyDescent="0.3"/>
  <cols>
    <col min="1" max="1" width="6" style="20" customWidth="1"/>
    <col min="2" max="2" width="76.7109375" style="22" customWidth="1"/>
    <col min="3" max="3" width="14.28515625" style="26" customWidth="1"/>
    <col min="4" max="4" width="13.7109375" style="26" customWidth="1"/>
    <col min="5" max="5" width="17.28515625" style="26" customWidth="1"/>
    <col min="6" max="6" width="10.42578125" style="29" customWidth="1"/>
    <col min="7" max="7" width="112.42578125" style="20" customWidth="1"/>
    <col min="8" max="8" width="9.140625" style="20"/>
    <col min="9" max="9" width="11.28515625" style="20" hidden="1" customWidth="1"/>
    <col min="10" max="10" width="9.140625" style="29" hidden="1" customWidth="1"/>
    <col min="11" max="16384" width="9.140625" style="20"/>
  </cols>
  <sheetData>
    <row r="1" spans="1:10" ht="48" customHeight="1" thickBot="1" x14ac:dyDescent="0.35">
      <c r="A1" s="206" t="s">
        <v>52</v>
      </c>
      <c r="B1" s="206"/>
      <c r="C1" s="206"/>
      <c r="D1" s="206"/>
      <c r="E1" s="206" t="s">
        <v>153</v>
      </c>
      <c r="F1" s="206"/>
      <c r="G1" s="42"/>
    </row>
    <row r="2" spans="1:10" ht="23.25" customHeight="1" x14ac:dyDescent="0.3">
      <c r="A2" s="207" t="s">
        <v>39</v>
      </c>
      <c r="B2" s="209" t="s">
        <v>40</v>
      </c>
      <c r="C2" s="213" t="s">
        <v>73</v>
      </c>
      <c r="D2" s="213" t="s">
        <v>74</v>
      </c>
      <c r="E2" s="213" t="s">
        <v>176</v>
      </c>
      <c r="F2" s="213" t="s">
        <v>175</v>
      </c>
      <c r="G2" s="211" t="s">
        <v>163</v>
      </c>
    </row>
    <row r="3" spans="1:10" ht="16.5" thickBot="1" x14ac:dyDescent="0.35">
      <c r="A3" s="208"/>
      <c r="B3" s="210"/>
      <c r="C3" s="214"/>
      <c r="D3" s="214"/>
      <c r="E3" s="214"/>
      <c r="F3" s="214"/>
      <c r="G3" s="212"/>
    </row>
    <row r="4" spans="1:10" x14ac:dyDescent="0.3">
      <c r="A4" s="203">
        <v>1</v>
      </c>
      <c r="B4" s="178" t="s">
        <v>77</v>
      </c>
      <c r="C4" s="178"/>
      <c r="D4" s="178"/>
      <c r="E4" s="178"/>
      <c r="F4" s="178"/>
      <c r="G4" s="179"/>
    </row>
    <row r="5" spans="1:10" x14ac:dyDescent="0.3">
      <c r="A5" s="204"/>
      <c r="B5" s="115" t="s">
        <v>70</v>
      </c>
      <c r="C5" s="51" t="s">
        <v>78</v>
      </c>
      <c r="D5" s="51" t="s">
        <v>75</v>
      </c>
      <c r="E5" s="67"/>
      <c r="F5" s="84"/>
      <c r="G5" s="101"/>
      <c r="I5" s="20" t="str">
        <f>D5</f>
        <v>RRHH</v>
      </c>
      <c r="J5" s="29">
        <f>F5</f>
        <v>0</v>
      </c>
    </row>
    <row r="6" spans="1:10" ht="31.5" x14ac:dyDescent="0.3">
      <c r="A6" s="204"/>
      <c r="B6" s="115" t="s">
        <v>71</v>
      </c>
      <c r="C6" s="51" t="s">
        <v>78</v>
      </c>
      <c r="D6" s="51" t="s">
        <v>75</v>
      </c>
      <c r="E6" s="67"/>
      <c r="F6" s="84"/>
      <c r="G6" s="101"/>
      <c r="I6" s="20" t="str">
        <f t="shared" ref="I6:I7" si="0">D6</f>
        <v>RRHH</v>
      </c>
      <c r="J6" s="29">
        <f t="shared" ref="J6:J69" si="1">F6</f>
        <v>0</v>
      </c>
    </row>
    <row r="7" spans="1:10" ht="16.5" thickBot="1" x14ac:dyDescent="0.35">
      <c r="A7" s="205"/>
      <c r="B7" s="116" t="s">
        <v>72</v>
      </c>
      <c r="C7" s="52" t="s">
        <v>78</v>
      </c>
      <c r="D7" s="52" t="s">
        <v>76</v>
      </c>
      <c r="E7" s="67"/>
      <c r="F7" s="85"/>
      <c r="G7" s="102"/>
      <c r="I7" s="20" t="str">
        <f t="shared" si="0"/>
        <v>Secretaría</v>
      </c>
      <c r="J7" s="29">
        <f t="shared" si="1"/>
        <v>0</v>
      </c>
    </row>
    <row r="8" spans="1:10" x14ac:dyDescent="0.3">
      <c r="A8" s="180">
        <v>2</v>
      </c>
      <c r="B8" s="182" t="s">
        <v>81</v>
      </c>
      <c r="C8" s="182"/>
      <c r="D8" s="182"/>
      <c r="E8" s="182"/>
      <c r="F8" s="182"/>
      <c r="G8" s="183"/>
    </row>
    <row r="9" spans="1:10" ht="16.5" thickBot="1" x14ac:dyDescent="0.35">
      <c r="A9" s="181"/>
      <c r="B9" s="117" t="s">
        <v>79</v>
      </c>
      <c r="C9" s="53" t="s">
        <v>80</v>
      </c>
      <c r="D9" s="53" t="s">
        <v>75</v>
      </c>
      <c r="E9" s="69"/>
      <c r="F9" s="86"/>
      <c r="G9" s="103"/>
      <c r="I9" s="20" t="str">
        <f>D9</f>
        <v>RRHH</v>
      </c>
      <c r="J9" s="29">
        <f t="shared" si="1"/>
        <v>0</v>
      </c>
    </row>
    <row r="10" spans="1:10" x14ac:dyDescent="0.3">
      <c r="A10" s="203">
        <v>3</v>
      </c>
      <c r="B10" s="178" t="s">
        <v>83</v>
      </c>
      <c r="C10" s="178"/>
      <c r="D10" s="178"/>
      <c r="E10" s="178"/>
      <c r="F10" s="178"/>
      <c r="G10" s="179"/>
    </row>
    <row r="11" spans="1:10" ht="16.5" thickBot="1" x14ac:dyDescent="0.35">
      <c r="A11" s="205"/>
      <c r="B11" s="116" t="s">
        <v>82</v>
      </c>
      <c r="C11" s="52" t="s">
        <v>80</v>
      </c>
      <c r="D11" s="52" t="s">
        <v>75</v>
      </c>
      <c r="E11" s="68"/>
      <c r="F11" s="85"/>
      <c r="G11" s="102"/>
      <c r="I11" s="20" t="str">
        <f>D11</f>
        <v>RRHH</v>
      </c>
      <c r="J11" s="29">
        <f t="shared" si="1"/>
        <v>0</v>
      </c>
    </row>
    <row r="12" spans="1:10" ht="30" customHeight="1" x14ac:dyDescent="0.3">
      <c r="A12" s="199">
        <v>4</v>
      </c>
      <c r="B12" s="201" t="s">
        <v>86</v>
      </c>
      <c r="C12" s="201"/>
      <c r="D12" s="201"/>
      <c r="E12" s="201"/>
      <c r="F12" s="201"/>
      <c r="G12" s="202"/>
    </row>
    <row r="13" spans="1:10" ht="16.5" thickBot="1" x14ac:dyDescent="0.35">
      <c r="A13" s="200"/>
      <c r="B13" s="118" t="s">
        <v>84</v>
      </c>
      <c r="C13" s="55" t="s">
        <v>80</v>
      </c>
      <c r="D13" s="55" t="s">
        <v>85</v>
      </c>
      <c r="E13" s="69"/>
      <c r="F13" s="86"/>
      <c r="G13" s="104"/>
      <c r="I13" s="20" t="str">
        <f>D13</f>
        <v>DAFIM</v>
      </c>
      <c r="J13" s="29">
        <f t="shared" si="1"/>
        <v>0</v>
      </c>
    </row>
    <row r="14" spans="1:10" x14ac:dyDescent="0.3">
      <c r="A14" s="203">
        <v>5</v>
      </c>
      <c r="B14" s="178" t="s">
        <v>94</v>
      </c>
      <c r="C14" s="178"/>
      <c r="D14" s="178"/>
      <c r="E14" s="178"/>
      <c r="F14" s="178"/>
      <c r="G14" s="179"/>
    </row>
    <row r="15" spans="1:10" x14ac:dyDescent="0.3">
      <c r="A15" s="204"/>
      <c r="B15" s="115" t="s">
        <v>87</v>
      </c>
      <c r="C15" s="51" t="s">
        <v>90</v>
      </c>
      <c r="D15" s="51" t="s">
        <v>92</v>
      </c>
      <c r="E15" s="67"/>
      <c r="F15" s="84"/>
      <c r="G15" s="101"/>
      <c r="I15" s="20" t="str">
        <f>D15</f>
        <v>DMP</v>
      </c>
      <c r="J15" s="29">
        <f t="shared" si="1"/>
        <v>0</v>
      </c>
    </row>
    <row r="16" spans="1:10" x14ac:dyDescent="0.3">
      <c r="A16" s="204"/>
      <c r="B16" s="115" t="s">
        <v>88</v>
      </c>
      <c r="C16" s="51" t="s">
        <v>90</v>
      </c>
      <c r="D16" s="51" t="s">
        <v>92</v>
      </c>
      <c r="E16" s="67"/>
      <c r="F16" s="84"/>
      <c r="G16" s="101"/>
      <c r="I16" s="20" t="str">
        <f>D16</f>
        <v>DMP</v>
      </c>
      <c r="J16" s="29">
        <f t="shared" si="1"/>
        <v>0</v>
      </c>
    </row>
    <row r="17" spans="1:10" x14ac:dyDescent="0.3">
      <c r="A17" s="204"/>
      <c r="B17" s="115" t="s">
        <v>89</v>
      </c>
      <c r="C17" s="51" t="s">
        <v>90</v>
      </c>
      <c r="D17" s="51" t="s">
        <v>92</v>
      </c>
      <c r="E17" s="67"/>
      <c r="F17" s="84"/>
      <c r="G17" s="101"/>
      <c r="I17" s="20" t="str">
        <f>D17</f>
        <v>DMP</v>
      </c>
      <c r="J17" s="29">
        <f t="shared" si="1"/>
        <v>0</v>
      </c>
    </row>
    <row r="18" spans="1:10" ht="16.5" thickBot="1" x14ac:dyDescent="0.35">
      <c r="A18" s="205"/>
      <c r="B18" s="116" t="s">
        <v>93</v>
      </c>
      <c r="C18" s="52" t="s">
        <v>91</v>
      </c>
      <c r="D18" s="52" t="s">
        <v>92</v>
      </c>
      <c r="E18" s="68"/>
      <c r="F18" s="85"/>
      <c r="G18" s="102"/>
      <c r="I18" s="20" t="str">
        <f>D18</f>
        <v>DMP</v>
      </c>
      <c r="J18" s="29">
        <f t="shared" si="1"/>
        <v>0</v>
      </c>
    </row>
    <row r="19" spans="1:10" x14ac:dyDescent="0.3">
      <c r="A19" s="199">
        <v>6</v>
      </c>
      <c r="B19" s="201" t="s">
        <v>95</v>
      </c>
      <c r="C19" s="201"/>
      <c r="D19" s="201"/>
      <c r="E19" s="201"/>
      <c r="F19" s="201"/>
      <c r="G19" s="202"/>
    </row>
    <row r="20" spans="1:10" ht="16.5" thickBot="1" x14ac:dyDescent="0.35">
      <c r="A20" s="200"/>
      <c r="B20" s="27" t="s">
        <v>96</v>
      </c>
      <c r="C20" s="55" t="s">
        <v>78</v>
      </c>
      <c r="D20" s="55" t="s">
        <v>75</v>
      </c>
      <c r="E20" s="69"/>
      <c r="F20" s="56"/>
      <c r="G20" s="104"/>
      <c r="I20" s="20" t="str">
        <f>D20</f>
        <v>RRHH</v>
      </c>
      <c r="J20" s="29">
        <f t="shared" si="1"/>
        <v>0</v>
      </c>
    </row>
    <row r="21" spans="1:10" ht="33" customHeight="1" x14ac:dyDescent="0.3">
      <c r="A21" s="176">
        <v>7</v>
      </c>
      <c r="B21" s="178" t="s">
        <v>100</v>
      </c>
      <c r="C21" s="178"/>
      <c r="D21" s="178"/>
      <c r="E21" s="178"/>
      <c r="F21" s="178"/>
      <c r="G21" s="179"/>
    </row>
    <row r="22" spans="1:10" x14ac:dyDescent="0.3">
      <c r="A22" s="177"/>
      <c r="B22" s="119" t="s">
        <v>97</v>
      </c>
      <c r="C22" s="51" t="s">
        <v>90</v>
      </c>
      <c r="D22" s="51" t="s">
        <v>85</v>
      </c>
      <c r="E22" s="67"/>
      <c r="F22" s="84"/>
      <c r="G22" s="105"/>
      <c r="I22" s="20" t="str">
        <f>D22</f>
        <v>DAFIM</v>
      </c>
      <c r="J22" s="29">
        <f>F22</f>
        <v>0</v>
      </c>
    </row>
    <row r="23" spans="1:10" x14ac:dyDescent="0.3">
      <c r="A23" s="190"/>
      <c r="B23" s="120" t="s">
        <v>98</v>
      </c>
      <c r="C23" s="57" t="s">
        <v>90</v>
      </c>
      <c r="D23" s="57" t="s">
        <v>85</v>
      </c>
      <c r="E23" s="67"/>
      <c r="F23" s="87"/>
      <c r="G23" s="106"/>
      <c r="I23" s="20" t="str">
        <f>D23</f>
        <v>DAFIM</v>
      </c>
      <c r="J23" s="29">
        <f>F23</f>
        <v>0</v>
      </c>
    </row>
    <row r="24" spans="1:10" ht="16.5" thickBot="1" x14ac:dyDescent="0.35">
      <c r="A24" s="197"/>
      <c r="B24" s="116" t="s">
        <v>99</v>
      </c>
      <c r="C24" s="52" t="s">
        <v>80</v>
      </c>
      <c r="D24" s="52" t="s">
        <v>85</v>
      </c>
      <c r="E24" s="67"/>
      <c r="F24" s="85"/>
      <c r="G24" s="102"/>
      <c r="I24" s="20" t="str">
        <f>D24</f>
        <v>DAFIM</v>
      </c>
      <c r="J24" s="29">
        <f t="shared" si="1"/>
        <v>0</v>
      </c>
    </row>
    <row r="25" spans="1:10" x14ac:dyDescent="0.3">
      <c r="A25" s="180">
        <v>8</v>
      </c>
      <c r="B25" s="182" t="s">
        <v>103</v>
      </c>
      <c r="C25" s="182"/>
      <c r="D25" s="182"/>
      <c r="E25" s="182"/>
      <c r="F25" s="182"/>
      <c r="G25" s="183"/>
    </row>
    <row r="26" spans="1:10" x14ac:dyDescent="0.3">
      <c r="A26" s="198"/>
      <c r="B26" s="121" t="s">
        <v>101</v>
      </c>
      <c r="C26" s="58" t="s">
        <v>80</v>
      </c>
      <c r="D26" s="58" t="s">
        <v>85</v>
      </c>
      <c r="E26" s="70"/>
      <c r="F26" s="88"/>
      <c r="G26" s="107"/>
      <c r="I26" s="20" t="str">
        <f>D26</f>
        <v>DAFIM</v>
      </c>
      <c r="J26" s="29">
        <f t="shared" si="1"/>
        <v>0</v>
      </c>
    </row>
    <row r="27" spans="1:10" ht="16.5" thickBot="1" x14ac:dyDescent="0.35">
      <c r="A27" s="181"/>
      <c r="B27" s="122" t="s">
        <v>102</v>
      </c>
      <c r="C27" s="59" t="s">
        <v>80</v>
      </c>
      <c r="D27" s="59" t="s">
        <v>85</v>
      </c>
      <c r="E27" s="69"/>
      <c r="F27" s="86"/>
      <c r="G27" s="103"/>
      <c r="I27" s="20" t="str">
        <f>D27</f>
        <v>DAFIM</v>
      </c>
      <c r="J27" s="29">
        <f t="shared" si="1"/>
        <v>0</v>
      </c>
    </row>
    <row r="28" spans="1:10" x14ac:dyDescent="0.3">
      <c r="A28" s="176">
        <v>9</v>
      </c>
      <c r="B28" s="178" t="s">
        <v>149</v>
      </c>
      <c r="C28" s="178"/>
      <c r="D28" s="178"/>
      <c r="E28" s="178"/>
      <c r="F28" s="178"/>
      <c r="G28" s="179"/>
    </row>
    <row r="29" spans="1:10" ht="16.5" thickBot="1" x14ac:dyDescent="0.35">
      <c r="A29" s="197"/>
      <c r="B29" s="116" t="s">
        <v>104</v>
      </c>
      <c r="C29" s="52" t="s">
        <v>80</v>
      </c>
      <c r="D29" s="52" t="s">
        <v>85</v>
      </c>
      <c r="E29" s="67"/>
      <c r="F29" s="85"/>
      <c r="G29" s="102"/>
      <c r="I29" s="20" t="str">
        <f>D29</f>
        <v>DAFIM</v>
      </c>
      <c r="J29" s="29">
        <f t="shared" si="1"/>
        <v>0</v>
      </c>
    </row>
    <row r="30" spans="1:10" x14ac:dyDescent="0.3">
      <c r="A30" s="193">
        <v>10</v>
      </c>
      <c r="B30" s="195" t="s">
        <v>183</v>
      </c>
      <c r="C30" s="195"/>
      <c r="D30" s="195"/>
      <c r="E30" s="195"/>
      <c r="F30" s="195"/>
      <c r="G30" s="196"/>
    </row>
    <row r="31" spans="1:10" ht="16.5" thickBot="1" x14ac:dyDescent="0.35">
      <c r="A31" s="194"/>
      <c r="B31" s="123" t="s">
        <v>105</v>
      </c>
      <c r="C31" s="60" t="s">
        <v>78</v>
      </c>
      <c r="D31" s="60" t="s">
        <v>85</v>
      </c>
      <c r="E31" s="71"/>
      <c r="F31" s="89"/>
      <c r="G31" s="61"/>
      <c r="I31" s="20" t="str">
        <f>D31</f>
        <v>DAFIM</v>
      </c>
      <c r="J31" s="29">
        <f t="shared" si="1"/>
        <v>0</v>
      </c>
    </row>
    <row r="32" spans="1:10" x14ac:dyDescent="0.3">
      <c r="A32" s="176">
        <v>11</v>
      </c>
      <c r="B32" s="178" t="s">
        <v>150</v>
      </c>
      <c r="C32" s="178"/>
      <c r="D32" s="178"/>
      <c r="E32" s="178"/>
      <c r="F32" s="178"/>
      <c r="G32" s="179"/>
    </row>
    <row r="33" spans="1:10" ht="16.5" thickBot="1" x14ac:dyDescent="0.35">
      <c r="A33" s="197"/>
      <c r="B33" s="124" t="s">
        <v>106</v>
      </c>
      <c r="C33" s="52" t="s">
        <v>78</v>
      </c>
      <c r="D33" s="52" t="s">
        <v>85</v>
      </c>
      <c r="E33" s="67"/>
      <c r="F33" s="85"/>
      <c r="G33" s="102"/>
      <c r="I33" s="20" t="str">
        <f>D33</f>
        <v>DAFIM</v>
      </c>
      <c r="J33" s="29">
        <f t="shared" si="1"/>
        <v>0</v>
      </c>
    </row>
    <row r="34" spans="1:10" x14ac:dyDescent="0.3">
      <c r="A34" s="161">
        <v>12</v>
      </c>
      <c r="B34" s="164" t="s">
        <v>108</v>
      </c>
      <c r="C34" s="164"/>
      <c r="D34" s="164"/>
      <c r="E34" s="164"/>
      <c r="F34" s="164"/>
      <c r="G34" s="165"/>
    </row>
    <row r="35" spans="1:10" ht="16.5" thickBot="1" x14ac:dyDescent="0.35">
      <c r="A35" s="162"/>
      <c r="B35" s="125" t="s">
        <v>107</v>
      </c>
      <c r="C35" s="62" t="s">
        <v>80</v>
      </c>
      <c r="D35" s="62" t="s">
        <v>85</v>
      </c>
      <c r="E35" s="72"/>
      <c r="F35" s="90"/>
      <c r="G35" s="103"/>
      <c r="I35" s="20" t="str">
        <f>D35</f>
        <v>DAFIM</v>
      </c>
      <c r="J35" s="29">
        <f t="shared" si="1"/>
        <v>0</v>
      </c>
    </row>
    <row r="36" spans="1:10" x14ac:dyDescent="0.3">
      <c r="A36" s="176">
        <v>13</v>
      </c>
      <c r="B36" s="191" t="s">
        <v>110</v>
      </c>
      <c r="C36" s="191"/>
      <c r="D36" s="191"/>
      <c r="E36" s="191"/>
      <c r="F36" s="191"/>
      <c r="G36" s="192"/>
    </row>
    <row r="37" spans="1:10" ht="16.5" thickBot="1" x14ac:dyDescent="0.35">
      <c r="A37" s="190"/>
      <c r="B37" s="126" t="s">
        <v>109</v>
      </c>
      <c r="C37" s="57" t="s">
        <v>90</v>
      </c>
      <c r="D37" s="57" t="s">
        <v>85</v>
      </c>
      <c r="E37" s="67"/>
      <c r="F37" s="85"/>
      <c r="G37" s="108"/>
      <c r="I37" s="20" t="str">
        <f>D37</f>
        <v>DAFIM</v>
      </c>
      <c r="J37" s="29">
        <f t="shared" si="1"/>
        <v>0</v>
      </c>
    </row>
    <row r="38" spans="1:10" x14ac:dyDescent="0.3">
      <c r="A38" s="180">
        <v>14</v>
      </c>
      <c r="B38" s="188" t="s">
        <v>177</v>
      </c>
      <c r="C38" s="188"/>
      <c r="D38" s="188"/>
      <c r="E38" s="188"/>
      <c r="F38" s="188"/>
      <c r="G38" s="189"/>
    </row>
    <row r="39" spans="1:10" ht="16.5" thickBot="1" x14ac:dyDescent="0.35">
      <c r="A39" s="181"/>
      <c r="B39" s="117" t="s">
        <v>111</v>
      </c>
      <c r="C39" s="53" t="s">
        <v>80</v>
      </c>
      <c r="D39" s="53" t="s">
        <v>76</v>
      </c>
      <c r="E39" s="69"/>
      <c r="F39" s="86"/>
      <c r="G39" s="103"/>
      <c r="I39" s="20" t="str">
        <f>D39</f>
        <v>Secretaría</v>
      </c>
      <c r="J39" s="29">
        <f t="shared" si="1"/>
        <v>0</v>
      </c>
    </row>
    <row r="40" spans="1:10" x14ac:dyDescent="0.3">
      <c r="A40" s="176">
        <v>15</v>
      </c>
      <c r="B40" s="191" t="s">
        <v>115</v>
      </c>
      <c r="C40" s="191"/>
      <c r="D40" s="191"/>
      <c r="E40" s="191"/>
      <c r="F40" s="191"/>
      <c r="G40" s="192"/>
    </row>
    <row r="41" spans="1:10" x14ac:dyDescent="0.3">
      <c r="A41" s="177"/>
      <c r="B41" s="115" t="s">
        <v>112</v>
      </c>
      <c r="C41" s="51" t="s">
        <v>80</v>
      </c>
      <c r="D41" s="51" t="s">
        <v>85</v>
      </c>
      <c r="E41" s="67"/>
      <c r="F41" s="84"/>
      <c r="G41" s="101"/>
      <c r="I41" s="20" t="str">
        <f>D41</f>
        <v>DAFIM</v>
      </c>
      <c r="J41" s="29">
        <f t="shared" si="1"/>
        <v>0</v>
      </c>
    </row>
    <row r="42" spans="1:10" x14ac:dyDescent="0.3">
      <c r="A42" s="177"/>
      <c r="B42" s="115" t="s">
        <v>113</v>
      </c>
      <c r="C42" s="51" t="s">
        <v>80</v>
      </c>
      <c r="D42" s="51" t="s">
        <v>85</v>
      </c>
      <c r="E42" s="67"/>
      <c r="F42" s="84"/>
      <c r="G42" s="101"/>
      <c r="I42" s="20" t="str">
        <f>D42</f>
        <v>DAFIM</v>
      </c>
      <c r="J42" s="29">
        <f t="shared" si="1"/>
        <v>0</v>
      </c>
    </row>
    <row r="43" spans="1:10" ht="16.5" thickBot="1" x14ac:dyDescent="0.35">
      <c r="A43" s="177"/>
      <c r="B43" s="115" t="s">
        <v>114</v>
      </c>
      <c r="C43" s="51" t="s">
        <v>80</v>
      </c>
      <c r="D43" s="51" t="s">
        <v>85</v>
      </c>
      <c r="E43" s="67"/>
      <c r="F43" s="84"/>
      <c r="G43" s="101"/>
      <c r="I43" s="20" t="str">
        <f>D43</f>
        <v>DAFIM</v>
      </c>
      <c r="J43" s="29">
        <f t="shared" si="1"/>
        <v>0</v>
      </c>
    </row>
    <row r="44" spans="1:10" x14ac:dyDescent="0.3">
      <c r="A44" s="180">
        <v>16</v>
      </c>
      <c r="B44" s="188" t="s">
        <v>178</v>
      </c>
      <c r="C44" s="188"/>
      <c r="D44" s="188"/>
      <c r="E44" s="188"/>
      <c r="F44" s="188"/>
      <c r="G44" s="189"/>
    </row>
    <row r="45" spans="1:10" ht="16.5" thickBot="1" x14ac:dyDescent="0.35">
      <c r="A45" s="181"/>
      <c r="B45" s="117" t="s">
        <v>116</v>
      </c>
      <c r="C45" s="53" t="s">
        <v>78</v>
      </c>
      <c r="D45" s="53" t="s">
        <v>76</v>
      </c>
      <c r="E45" s="69"/>
      <c r="F45" s="86"/>
      <c r="G45" s="103"/>
      <c r="I45" s="20" t="str">
        <f>D45</f>
        <v>Secretaría</v>
      </c>
      <c r="J45" s="29">
        <f t="shared" si="1"/>
        <v>0</v>
      </c>
    </row>
    <row r="46" spans="1:10" x14ac:dyDescent="0.3">
      <c r="A46" s="176">
        <v>17</v>
      </c>
      <c r="B46" s="178" t="s">
        <v>119</v>
      </c>
      <c r="C46" s="178"/>
      <c r="D46" s="178"/>
      <c r="E46" s="178"/>
      <c r="F46" s="178"/>
      <c r="G46" s="179"/>
    </row>
    <row r="47" spans="1:10" ht="16.5" thickBot="1" x14ac:dyDescent="0.35">
      <c r="A47" s="177"/>
      <c r="B47" s="115" t="s">
        <v>117</v>
      </c>
      <c r="C47" s="51" t="s">
        <v>78</v>
      </c>
      <c r="D47" s="51" t="s">
        <v>92</v>
      </c>
      <c r="E47" s="51"/>
      <c r="F47" s="84"/>
      <c r="G47" s="101"/>
      <c r="I47" s="20" t="str">
        <f>D47</f>
        <v>DMP</v>
      </c>
      <c r="J47" s="29">
        <f t="shared" si="1"/>
        <v>0</v>
      </c>
    </row>
    <row r="48" spans="1:10" x14ac:dyDescent="0.3">
      <c r="A48" s="180">
        <v>18</v>
      </c>
      <c r="B48" s="182" t="s">
        <v>180</v>
      </c>
      <c r="C48" s="182"/>
      <c r="D48" s="182"/>
      <c r="E48" s="182"/>
      <c r="F48" s="182"/>
      <c r="G48" s="183"/>
    </row>
    <row r="49" spans="1:10" ht="16.5" thickBot="1" x14ac:dyDescent="0.35">
      <c r="A49" s="181"/>
      <c r="B49" s="117" t="s">
        <v>118</v>
      </c>
      <c r="C49" s="53" t="s">
        <v>78</v>
      </c>
      <c r="D49" s="53" t="s">
        <v>92</v>
      </c>
      <c r="E49" s="69"/>
      <c r="F49" s="86"/>
      <c r="G49" s="103"/>
      <c r="I49" s="20" t="str">
        <f>D49</f>
        <v>DMP</v>
      </c>
      <c r="J49" s="29">
        <f t="shared" si="1"/>
        <v>0</v>
      </c>
    </row>
    <row r="50" spans="1:10" x14ac:dyDescent="0.3">
      <c r="A50" s="176">
        <v>19</v>
      </c>
      <c r="B50" s="178" t="s">
        <v>179</v>
      </c>
      <c r="C50" s="178"/>
      <c r="D50" s="178"/>
      <c r="E50" s="178"/>
      <c r="F50" s="178"/>
      <c r="G50" s="179"/>
    </row>
    <row r="51" spans="1:10" ht="16.5" thickBot="1" x14ac:dyDescent="0.35">
      <c r="A51" s="177"/>
      <c r="B51" s="115" t="s">
        <v>120</v>
      </c>
      <c r="C51" s="51" t="s">
        <v>78</v>
      </c>
      <c r="D51" s="51" t="s">
        <v>76</v>
      </c>
      <c r="E51" s="67"/>
      <c r="F51" s="84"/>
      <c r="G51" s="101"/>
      <c r="I51" s="20" t="str">
        <f>D51</f>
        <v>Secretaría</v>
      </c>
      <c r="J51" s="29">
        <f t="shared" si="1"/>
        <v>0</v>
      </c>
    </row>
    <row r="52" spans="1:10" x14ac:dyDescent="0.3">
      <c r="A52" s="180">
        <v>20</v>
      </c>
      <c r="B52" s="182" t="s">
        <v>181</v>
      </c>
      <c r="C52" s="182"/>
      <c r="D52" s="182"/>
      <c r="E52" s="182"/>
      <c r="F52" s="182"/>
      <c r="G52" s="183"/>
    </row>
    <row r="53" spans="1:10" ht="16.5" thickBot="1" x14ac:dyDescent="0.35">
      <c r="A53" s="181"/>
      <c r="B53" s="117" t="s">
        <v>121</v>
      </c>
      <c r="C53" s="53" t="s">
        <v>78</v>
      </c>
      <c r="D53" s="53" t="s">
        <v>92</v>
      </c>
      <c r="E53" s="69"/>
      <c r="F53" s="86"/>
      <c r="G53" s="103"/>
      <c r="I53" s="20" t="str">
        <f>D53</f>
        <v>DMP</v>
      </c>
      <c r="J53" s="29">
        <f t="shared" si="1"/>
        <v>0</v>
      </c>
    </row>
    <row r="54" spans="1:10" x14ac:dyDescent="0.3">
      <c r="A54" s="184">
        <v>21</v>
      </c>
      <c r="B54" s="186" t="s">
        <v>123</v>
      </c>
      <c r="C54" s="186"/>
      <c r="D54" s="186"/>
      <c r="E54" s="186"/>
      <c r="F54" s="186"/>
      <c r="G54" s="187"/>
    </row>
    <row r="55" spans="1:10" ht="16.5" thickBot="1" x14ac:dyDescent="0.35">
      <c r="A55" s="185"/>
      <c r="B55" s="127" t="s">
        <v>122</v>
      </c>
      <c r="C55" s="63" t="s">
        <v>78</v>
      </c>
      <c r="D55" s="63" t="s">
        <v>85</v>
      </c>
      <c r="E55" s="67"/>
      <c r="F55" s="91"/>
      <c r="G55" s="102"/>
      <c r="I55" s="20" t="str">
        <f>D55</f>
        <v>DAFIM</v>
      </c>
      <c r="J55" s="29">
        <f t="shared" si="1"/>
        <v>0</v>
      </c>
    </row>
    <row r="56" spans="1:10" x14ac:dyDescent="0.3">
      <c r="A56" s="174">
        <v>22</v>
      </c>
      <c r="B56" s="164" t="s">
        <v>125</v>
      </c>
      <c r="C56" s="164"/>
      <c r="D56" s="164"/>
      <c r="E56" s="164"/>
      <c r="F56" s="164"/>
      <c r="G56" s="165"/>
    </row>
    <row r="57" spans="1:10" ht="16.5" thickBot="1" x14ac:dyDescent="0.35">
      <c r="A57" s="162"/>
      <c r="B57" s="128" t="s">
        <v>124</v>
      </c>
      <c r="C57" s="64" t="s">
        <v>80</v>
      </c>
      <c r="D57" s="64" t="s">
        <v>85</v>
      </c>
      <c r="E57" s="73"/>
      <c r="F57" s="90"/>
      <c r="G57" s="109"/>
      <c r="I57" s="20" t="str">
        <f>D57</f>
        <v>DAFIM</v>
      </c>
      <c r="J57" s="29">
        <f t="shared" si="1"/>
        <v>0</v>
      </c>
    </row>
    <row r="58" spans="1:10" x14ac:dyDescent="0.3">
      <c r="A58" s="156">
        <v>23</v>
      </c>
      <c r="B58" s="158" t="s">
        <v>126</v>
      </c>
      <c r="C58" s="159"/>
      <c r="D58" s="159"/>
      <c r="E58" s="159"/>
      <c r="F58" s="159"/>
      <c r="G58" s="160"/>
    </row>
    <row r="59" spans="1:10" ht="16.5" thickBot="1" x14ac:dyDescent="0.35">
      <c r="A59" s="157"/>
      <c r="B59" s="127" t="s">
        <v>127</v>
      </c>
      <c r="C59" s="63" t="s">
        <v>90</v>
      </c>
      <c r="D59" s="63" t="s">
        <v>85</v>
      </c>
      <c r="E59" s="67"/>
      <c r="F59" s="91"/>
      <c r="G59" s="102"/>
      <c r="I59" s="20" t="str">
        <f>D59</f>
        <v>DAFIM</v>
      </c>
      <c r="J59" s="29">
        <f t="shared" si="1"/>
        <v>0</v>
      </c>
    </row>
    <row r="60" spans="1:10" x14ac:dyDescent="0.3">
      <c r="A60" s="174">
        <v>26</v>
      </c>
      <c r="B60" s="164" t="s">
        <v>128</v>
      </c>
      <c r="C60" s="164"/>
      <c r="D60" s="164"/>
      <c r="E60" s="164"/>
      <c r="F60" s="164"/>
      <c r="G60" s="165"/>
    </row>
    <row r="61" spans="1:10" ht="16.5" thickBot="1" x14ac:dyDescent="0.35">
      <c r="A61" s="175"/>
      <c r="B61" s="128" t="s">
        <v>129</v>
      </c>
      <c r="C61" s="64" t="s">
        <v>90</v>
      </c>
      <c r="D61" s="64" t="s">
        <v>130</v>
      </c>
      <c r="E61" s="73"/>
      <c r="F61" s="90"/>
      <c r="G61" s="103"/>
      <c r="I61" s="20" t="str">
        <f>D61</f>
        <v>UIP</v>
      </c>
      <c r="J61" s="29">
        <f t="shared" si="1"/>
        <v>0</v>
      </c>
    </row>
    <row r="62" spans="1:10" x14ac:dyDescent="0.3">
      <c r="A62" s="156">
        <v>27</v>
      </c>
      <c r="B62" s="158" t="s">
        <v>131</v>
      </c>
      <c r="C62" s="159"/>
      <c r="D62" s="159"/>
      <c r="E62" s="159"/>
      <c r="F62" s="159"/>
      <c r="G62" s="160"/>
    </row>
    <row r="63" spans="1:10" ht="16.5" thickBot="1" x14ac:dyDescent="0.35">
      <c r="A63" s="157"/>
      <c r="B63" s="127" t="s">
        <v>132</v>
      </c>
      <c r="C63" s="63" t="s">
        <v>78</v>
      </c>
      <c r="D63" s="63" t="s">
        <v>76</v>
      </c>
      <c r="E63" s="67"/>
      <c r="F63" s="91"/>
      <c r="G63" s="102"/>
      <c r="I63" s="20" t="str">
        <f>D63</f>
        <v>Secretaría</v>
      </c>
      <c r="J63" s="29">
        <f t="shared" si="1"/>
        <v>0</v>
      </c>
    </row>
    <row r="64" spans="1:10" x14ac:dyDescent="0.3">
      <c r="A64" s="161">
        <v>28</v>
      </c>
      <c r="B64" s="163" t="s">
        <v>182</v>
      </c>
      <c r="C64" s="164"/>
      <c r="D64" s="164"/>
      <c r="E64" s="164"/>
      <c r="F64" s="164"/>
      <c r="G64" s="165"/>
    </row>
    <row r="65" spans="1:10" ht="16.5" thickBot="1" x14ac:dyDescent="0.35">
      <c r="A65" s="162"/>
      <c r="B65" s="128" t="s">
        <v>136</v>
      </c>
      <c r="C65" s="64" t="s">
        <v>80</v>
      </c>
      <c r="D65" s="64" t="s">
        <v>130</v>
      </c>
      <c r="E65" s="73"/>
      <c r="F65" s="90"/>
      <c r="G65" s="54"/>
      <c r="I65" s="20" t="str">
        <f>D65</f>
        <v>UIP</v>
      </c>
      <c r="J65" s="29">
        <f t="shared" si="1"/>
        <v>0</v>
      </c>
    </row>
    <row r="66" spans="1:10" x14ac:dyDescent="0.3">
      <c r="A66" s="156">
        <v>29</v>
      </c>
      <c r="B66" s="158" t="s">
        <v>137</v>
      </c>
      <c r="C66" s="159"/>
      <c r="D66" s="159"/>
      <c r="E66" s="159"/>
      <c r="F66" s="159"/>
      <c r="G66" s="160"/>
    </row>
    <row r="67" spans="1:10" x14ac:dyDescent="0.3">
      <c r="A67" s="166"/>
      <c r="B67" s="129" t="s">
        <v>133</v>
      </c>
      <c r="C67" s="65" t="s">
        <v>78</v>
      </c>
      <c r="D67" s="65" t="s">
        <v>92</v>
      </c>
      <c r="E67" s="67"/>
      <c r="F67" s="92"/>
      <c r="G67" s="101"/>
      <c r="I67" s="20" t="str">
        <f>D67</f>
        <v>DMP</v>
      </c>
      <c r="J67" s="29">
        <f t="shared" si="1"/>
        <v>0</v>
      </c>
    </row>
    <row r="68" spans="1:10" x14ac:dyDescent="0.3">
      <c r="A68" s="166"/>
      <c r="B68" s="129" t="s">
        <v>134</v>
      </c>
      <c r="C68" s="65" t="s">
        <v>91</v>
      </c>
      <c r="D68" s="65" t="s">
        <v>85</v>
      </c>
      <c r="E68" s="67"/>
      <c r="F68" s="92"/>
      <c r="G68" s="101"/>
      <c r="I68" s="20" t="str">
        <f>D68</f>
        <v>DAFIM</v>
      </c>
      <c r="J68" s="29">
        <f t="shared" si="1"/>
        <v>0</v>
      </c>
    </row>
    <row r="69" spans="1:10" ht="16.5" thickBot="1" x14ac:dyDescent="0.35">
      <c r="A69" s="166"/>
      <c r="B69" s="130" t="s">
        <v>135</v>
      </c>
      <c r="C69" s="66" t="s">
        <v>90</v>
      </c>
      <c r="D69" s="66" t="s">
        <v>76</v>
      </c>
      <c r="E69" s="67"/>
      <c r="F69" s="92"/>
      <c r="G69" s="108"/>
      <c r="I69" s="20" t="str">
        <f>D69</f>
        <v>Secretaría</v>
      </c>
      <c r="J69" s="29">
        <f t="shared" si="1"/>
        <v>0</v>
      </c>
    </row>
    <row r="70" spans="1:10" ht="27" x14ac:dyDescent="0.3">
      <c r="A70" s="153" t="s">
        <v>69</v>
      </c>
      <c r="B70" s="154"/>
      <c r="C70" s="154"/>
      <c r="D70" s="154"/>
      <c r="E70" s="154"/>
      <c r="F70" s="154"/>
      <c r="G70" s="155"/>
    </row>
    <row r="71" spans="1:10" ht="47.25" customHeight="1" x14ac:dyDescent="0.3">
      <c r="A71" s="100"/>
      <c r="B71" s="169" t="s">
        <v>184</v>
      </c>
      <c r="C71" s="169"/>
      <c r="D71" s="169"/>
      <c r="E71" s="169"/>
      <c r="F71" s="169"/>
      <c r="G71" s="170"/>
    </row>
    <row r="72" spans="1:10" ht="16.5" x14ac:dyDescent="0.3">
      <c r="A72" s="96" t="s">
        <v>62</v>
      </c>
      <c r="B72" s="131" t="s">
        <v>138</v>
      </c>
      <c r="C72" s="97" t="s">
        <v>78</v>
      </c>
      <c r="D72" s="97" t="s">
        <v>85</v>
      </c>
      <c r="E72" s="98"/>
      <c r="F72" s="99"/>
      <c r="G72" s="110"/>
      <c r="I72" s="20" t="str">
        <f>D72</f>
        <v>DAFIM</v>
      </c>
      <c r="J72" s="29">
        <f t="shared" ref="J72:J79" si="2">F72</f>
        <v>0</v>
      </c>
    </row>
    <row r="73" spans="1:10" ht="16.5" x14ac:dyDescent="0.3">
      <c r="A73" s="81" t="s">
        <v>61</v>
      </c>
      <c r="B73" s="132" t="s">
        <v>139</v>
      </c>
      <c r="C73" s="79" t="s">
        <v>80</v>
      </c>
      <c r="D73" s="79" t="s">
        <v>85</v>
      </c>
      <c r="E73" s="80"/>
      <c r="F73" s="93"/>
      <c r="G73" s="111"/>
      <c r="I73" s="20" t="str">
        <f t="shared" ref="I73:I79" si="3">D73</f>
        <v>DAFIM</v>
      </c>
      <c r="J73" s="29">
        <f t="shared" si="2"/>
        <v>0</v>
      </c>
    </row>
    <row r="74" spans="1:10" ht="16.5" x14ac:dyDescent="0.3">
      <c r="A74" s="82" t="s">
        <v>63</v>
      </c>
      <c r="B74" s="133" t="s">
        <v>140</v>
      </c>
      <c r="C74" s="74" t="s">
        <v>78</v>
      </c>
      <c r="D74" s="74" t="s">
        <v>75</v>
      </c>
      <c r="E74" s="67"/>
      <c r="F74" s="94"/>
      <c r="G74" s="112"/>
      <c r="I74" s="20" t="str">
        <f t="shared" si="3"/>
        <v>RRHH</v>
      </c>
      <c r="J74" s="29">
        <f t="shared" si="2"/>
        <v>0</v>
      </c>
    </row>
    <row r="75" spans="1:10" ht="16.5" x14ac:dyDescent="0.3">
      <c r="A75" s="81" t="s">
        <v>64</v>
      </c>
      <c r="B75" s="132" t="s">
        <v>141</v>
      </c>
      <c r="C75" s="79" t="s">
        <v>78</v>
      </c>
      <c r="D75" s="79" t="s">
        <v>85</v>
      </c>
      <c r="E75" s="80"/>
      <c r="F75" s="93"/>
      <c r="G75" s="111"/>
      <c r="I75" s="20" t="str">
        <f t="shared" si="3"/>
        <v>DAFIM</v>
      </c>
      <c r="J75" s="29">
        <f t="shared" si="2"/>
        <v>0</v>
      </c>
    </row>
    <row r="76" spans="1:10" ht="16.5" x14ac:dyDescent="0.3">
      <c r="A76" s="82" t="s">
        <v>65</v>
      </c>
      <c r="B76" s="133" t="s">
        <v>142</v>
      </c>
      <c r="C76" s="74" t="s">
        <v>78</v>
      </c>
      <c r="D76" s="74" t="s">
        <v>92</v>
      </c>
      <c r="E76" s="67"/>
      <c r="F76" s="94"/>
      <c r="G76" s="112"/>
      <c r="I76" s="20" t="str">
        <f t="shared" si="3"/>
        <v>DMP</v>
      </c>
      <c r="J76" s="29">
        <f t="shared" si="2"/>
        <v>0</v>
      </c>
    </row>
    <row r="77" spans="1:10" ht="16.5" x14ac:dyDescent="0.3">
      <c r="A77" s="81" t="s">
        <v>67</v>
      </c>
      <c r="B77" s="132" t="s">
        <v>143</v>
      </c>
      <c r="C77" s="75" t="s">
        <v>78</v>
      </c>
      <c r="D77" s="75" t="s">
        <v>92</v>
      </c>
      <c r="E77" s="76"/>
      <c r="F77" s="93"/>
      <c r="G77" s="113"/>
      <c r="I77" s="20" t="str">
        <f t="shared" si="3"/>
        <v>DMP</v>
      </c>
      <c r="J77" s="29">
        <f t="shared" si="2"/>
        <v>0</v>
      </c>
    </row>
    <row r="78" spans="1:10" ht="16.5" x14ac:dyDescent="0.3">
      <c r="A78" s="82" t="s">
        <v>66</v>
      </c>
      <c r="B78" s="133" t="s">
        <v>144</v>
      </c>
      <c r="C78" s="74" t="s">
        <v>78</v>
      </c>
      <c r="D78" s="74" t="s">
        <v>92</v>
      </c>
      <c r="E78" s="67"/>
      <c r="F78" s="94"/>
      <c r="G78" s="112"/>
      <c r="I78" s="20" t="str">
        <f t="shared" si="3"/>
        <v>DMP</v>
      </c>
      <c r="J78" s="29">
        <f t="shared" si="2"/>
        <v>0</v>
      </c>
    </row>
    <row r="79" spans="1:10" ht="17.25" thickBot="1" x14ac:dyDescent="0.35">
      <c r="A79" s="83" t="s">
        <v>68</v>
      </c>
      <c r="B79" s="134" t="s">
        <v>185</v>
      </c>
      <c r="C79" s="77" t="s">
        <v>90</v>
      </c>
      <c r="D79" s="77" t="s">
        <v>85</v>
      </c>
      <c r="E79" s="78"/>
      <c r="F79" s="95"/>
      <c r="G79" s="114"/>
      <c r="I79" s="20" t="str">
        <f t="shared" si="3"/>
        <v>DAFIM</v>
      </c>
      <c r="J79" s="29">
        <f t="shared" si="2"/>
        <v>0</v>
      </c>
    </row>
    <row r="80" spans="1:10" x14ac:dyDescent="0.3">
      <c r="B80" s="34" t="s">
        <v>154</v>
      </c>
      <c r="C80" s="25"/>
      <c r="D80" s="25"/>
      <c r="E80" s="25"/>
      <c r="F80" s="28"/>
      <c r="G80" s="21"/>
    </row>
    <row r="81" spans="2:10" x14ac:dyDescent="0.3">
      <c r="J81" s="20"/>
    </row>
    <row r="82" spans="2:10" ht="16.5" thickBot="1" x14ac:dyDescent="0.35"/>
    <row r="83" spans="2:10" ht="31.5" x14ac:dyDescent="0.3">
      <c r="B83" s="35" t="s">
        <v>74</v>
      </c>
      <c r="C83" s="36" t="s">
        <v>146</v>
      </c>
      <c r="D83" s="36" t="s">
        <v>147</v>
      </c>
      <c r="E83" s="37" t="s">
        <v>41</v>
      </c>
      <c r="G83" s="167" t="s">
        <v>152</v>
      </c>
    </row>
    <row r="84" spans="2:10" ht="32.25" thickBot="1" x14ac:dyDescent="0.35">
      <c r="B84" s="44" t="s">
        <v>159</v>
      </c>
      <c r="C84" s="23">
        <f>COUNTIF(I5:I79,"RRHH")</f>
        <v>6</v>
      </c>
      <c r="D84" s="48">
        <f>COUNTIFS(J5:J79,"S",I5:I79,"RRHH")</f>
        <v>0</v>
      </c>
      <c r="E84" s="38">
        <f>D84/C84</f>
        <v>0</v>
      </c>
      <c r="G84" s="168"/>
    </row>
    <row r="85" spans="2:10" ht="29.25" customHeight="1" x14ac:dyDescent="0.3">
      <c r="B85" s="44" t="s">
        <v>148</v>
      </c>
      <c r="C85" s="23">
        <f>COUNTIF(I6:I80,"Secretaría")</f>
        <v>6</v>
      </c>
      <c r="D85" s="48">
        <f>COUNTIFS(J6:J80,"S",I6:I80,"Secretaría")</f>
        <v>0</v>
      </c>
      <c r="E85" s="38">
        <f t="shared" ref="E85:E88" si="4">D85/C85</f>
        <v>0</v>
      </c>
      <c r="G85" s="171">
        <f>E89</f>
        <v>0</v>
      </c>
    </row>
    <row r="86" spans="2:10" ht="31.5" customHeight="1" x14ac:dyDescent="0.3">
      <c r="B86" s="44" t="s">
        <v>158</v>
      </c>
      <c r="C86" s="23">
        <f>COUNTIF(I7:I81,"DAFIM")</f>
        <v>22</v>
      </c>
      <c r="D86" s="48">
        <f>COUNTIFS(J7:J81,"S",I7:I81,"DAFIM")</f>
        <v>0</v>
      </c>
      <c r="E86" s="38">
        <f t="shared" si="4"/>
        <v>0</v>
      </c>
      <c r="G86" s="172"/>
    </row>
    <row r="87" spans="2:10" ht="31.5" customHeight="1" x14ac:dyDescent="0.3">
      <c r="B87" s="44" t="s">
        <v>160</v>
      </c>
      <c r="C87" s="23">
        <f>COUNTIF(I8:I82,"DMP")</f>
        <v>11</v>
      </c>
      <c r="D87" s="48">
        <f>COUNTIFS(J8:J82,"S",I8:I82,"DMP")</f>
        <v>0</v>
      </c>
      <c r="E87" s="38">
        <f t="shared" si="4"/>
        <v>0</v>
      </c>
      <c r="G87" s="172"/>
    </row>
    <row r="88" spans="2:10" ht="32.25" customHeight="1" thickBot="1" x14ac:dyDescent="0.35">
      <c r="B88" s="45" t="s">
        <v>161</v>
      </c>
      <c r="C88" s="24">
        <f>COUNTIF(I8:I83,"UIP")</f>
        <v>2</v>
      </c>
      <c r="D88" s="49">
        <f>COUNTIFS(J9:J83,"S",I9:I83,"UIP")</f>
        <v>0</v>
      </c>
      <c r="E88" s="30">
        <f t="shared" si="4"/>
        <v>0</v>
      </c>
      <c r="G88" s="173"/>
    </row>
    <row r="89" spans="2:10" ht="16.5" customHeight="1" x14ac:dyDescent="0.3">
      <c r="B89" s="31" t="s">
        <v>151</v>
      </c>
      <c r="C89" s="32">
        <f>SUM(C84:C88)</f>
        <v>47</v>
      </c>
      <c r="D89" s="32">
        <f>SUM(D84:D88)</f>
        <v>0</v>
      </c>
      <c r="E89" s="33">
        <f>D89/C89</f>
        <v>0</v>
      </c>
    </row>
    <row r="90" spans="2:10" ht="15.75" customHeight="1" x14ac:dyDescent="0.3">
      <c r="B90" s="41" t="s">
        <v>173</v>
      </c>
      <c r="C90" s="152" t="s">
        <v>172</v>
      </c>
      <c r="D90" s="152"/>
      <c r="E90" s="152"/>
    </row>
    <row r="91" spans="2:10" x14ac:dyDescent="0.3">
      <c r="B91" s="22" t="s">
        <v>168</v>
      </c>
      <c r="C91" s="46" t="s">
        <v>164</v>
      </c>
      <c r="D91" s="47" t="s">
        <v>166</v>
      </c>
    </row>
    <row r="92" spans="2:10" x14ac:dyDescent="0.3">
      <c r="B92" s="22" t="s">
        <v>169</v>
      </c>
      <c r="C92" s="46" t="s">
        <v>165</v>
      </c>
      <c r="D92" s="47" t="s">
        <v>167</v>
      </c>
    </row>
    <row r="93" spans="2:10" x14ac:dyDescent="0.3">
      <c r="B93" s="22" t="s">
        <v>170</v>
      </c>
    </row>
    <row r="94" spans="2:10" x14ac:dyDescent="0.3">
      <c r="B94" s="22" t="s">
        <v>171</v>
      </c>
    </row>
    <row r="96" spans="2:10" x14ac:dyDescent="0.3">
      <c r="B96" s="41" t="s">
        <v>174</v>
      </c>
    </row>
    <row r="97" spans="2:2" ht="19.5" x14ac:dyDescent="0.35">
      <c r="B97" s="39" t="s">
        <v>155</v>
      </c>
    </row>
    <row r="98" spans="2:2" ht="19.5" x14ac:dyDescent="0.35">
      <c r="B98" s="40" t="s">
        <v>156</v>
      </c>
    </row>
    <row r="99" spans="2:2" ht="19.5" x14ac:dyDescent="0.35">
      <c r="B99" s="50" t="s">
        <v>157</v>
      </c>
    </row>
  </sheetData>
  <sheetProtection algorithmName="SHA-512" hashValue="6gei1Lr0wzRYniNz/9QXiOWcbHPsb0WXqjC5lGZrjMCnbT7AeizehowM/pKti/LfaRKikPIEwRkfOt+RbkTM8Q==" saltValue="nzsW//UAxxA9O0MVJtIE7g==" spinCount="100000" sheet="1" objects="1" scenarios="1"/>
  <mergeCells count="68">
    <mergeCell ref="A4:A7"/>
    <mergeCell ref="B4:G4"/>
    <mergeCell ref="A8:A9"/>
    <mergeCell ref="B8:G8"/>
    <mergeCell ref="A10:A11"/>
    <mergeCell ref="B10:G10"/>
    <mergeCell ref="A1:D1"/>
    <mergeCell ref="E1:F1"/>
    <mergeCell ref="A2:A3"/>
    <mergeCell ref="B2:B3"/>
    <mergeCell ref="G2:G3"/>
    <mergeCell ref="C2:C3"/>
    <mergeCell ref="D2:D3"/>
    <mergeCell ref="E2:E3"/>
    <mergeCell ref="F2:F3"/>
    <mergeCell ref="A12:A13"/>
    <mergeCell ref="B12:G12"/>
    <mergeCell ref="A14:A18"/>
    <mergeCell ref="B14:G14"/>
    <mergeCell ref="A19:A20"/>
    <mergeCell ref="B19:G19"/>
    <mergeCell ref="A21:A24"/>
    <mergeCell ref="B21:G21"/>
    <mergeCell ref="A25:A27"/>
    <mergeCell ref="B25:G25"/>
    <mergeCell ref="A28:A29"/>
    <mergeCell ref="B28:G28"/>
    <mergeCell ref="A30:A31"/>
    <mergeCell ref="B30:G30"/>
    <mergeCell ref="A32:A33"/>
    <mergeCell ref="B32:G32"/>
    <mergeCell ref="A34:A35"/>
    <mergeCell ref="B34:G34"/>
    <mergeCell ref="A36:A37"/>
    <mergeCell ref="B36:G36"/>
    <mergeCell ref="A38:A39"/>
    <mergeCell ref="B38:G38"/>
    <mergeCell ref="A40:A43"/>
    <mergeCell ref="B40:G40"/>
    <mergeCell ref="A44:A45"/>
    <mergeCell ref="B44:G44"/>
    <mergeCell ref="A46:A47"/>
    <mergeCell ref="B46:G46"/>
    <mergeCell ref="A48:A49"/>
    <mergeCell ref="B48:G48"/>
    <mergeCell ref="A50:A51"/>
    <mergeCell ref="B50:G50"/>
    <mergeCell ref="A52:A53"/>
    <mergeCell ref="B52:G52"/>
    <mergeCell ref="A54:A55"/>
    <mergeCell ref="B54:G54"/>
    <mergeCell ref="A56:A57"/>
    <mergeCell ref="B56:G56"/>
    <mergeCell ref="A60:A61"/>
    <mergeCell ref="B60:G60"/>
    <mergeCell ref="A58:A59"/>
    <mergeCell ref="B58:G58"/>
    <mergeCell ref="C90:E90"/>
    <mergeCell ref="A70:G70"/>
    <mergeCell ref="A62:A63"/>
    <mergeCell ref="B62:G62"/>
    <mergeCell ref="A64:A65"/>
    <mergeCell ref="B64:G64"/>
    <mergeCell ref="A66:A69"/>
    <mergeCell ref="B66:G66"/>
    <mergeCell ref="G83:G84"/>
    <mergeCell ref="B71:G71"/>
    <mergeCell ref="G85:G88"/>
  </mergeCells>
  <conditionalFormatting sqref="F5 F35 F39 F53 F57 F73:F80 F41:F43">
    <cfRule type="expression" dxfId="33" priority="100">
      <formula>F5="x"</formula>
    </cfRule>
  </conditionalFormatting>
  <conditionalFormatting sqref="F6:F7">
    <cfRule type="expression" dxfId="32" priority="99">
      <formula>F6="x"</formula>
    </cfRule>
  </conditionalFormatting>
  <conditionalFormatting sqref="F9">
    <cfRule type="expression" dxfId="31" priority="96">
      <formula>F9="x"</formula>
    </cfRule>
  </conditionalFormatting>
  <conditionalFormatting sqref="F15">
    <cfRule type="expression" dxfId="30" priority="84">
      <formula>F15="x"</formula>
    </cfRule>
  </conditionalFormatting>
  <conditionalFormatting sqref="F16:F17">
    <cfRule type="expression" dxfId="29" priority="82">
      <formula>F16="x"</formula>
    </cfRule>
  </conditionalFormatting>
  <conditionalFormatting sqref="F18">
    <cfRule type="expression" dxfId="28" priority="80">
      <formula>F18="x"</formula>
    </cfRule>
  </conditionalFormatting>
  <conditionalFormatting sqref="F20">
    <cfRule type="expression" dxfId="27" priority="78">
      <formula>F20="x"</formula>
    </cfRule>
  </conditionalFormatting>
  <conditionalFormatting sqref="F22:F23">
    <cfRule type="expression" dxfId="26" priority="74">
      <formula>F22="x"</formula>
    </cfRule>
  </conditionalFormatting>
  <conditionalFormatting sqref="F24">
    <cfRule type="expression" dxfId="25" priority="72">
      <formula>F24="x"</formula>
    </cfRule>
  </conditionalFormatting>
  <conditionalFormatting sqref="F26:F27">
    <cfRule type="expression" dxfId="24" priority="70">
      <formula>F26="x"</formula>
    </cfRule>
  </conditionalFormatting>
  <conditionalFormatting sqref="F29">
    <cfRule type="expression" dxfId="23" priority="68">
      <formula>F29="x"</formula>
    </cfRule>
  </conditionalFormatting>
  <conditionalFormatting sqref="F33">
    <cfRule type="expression" dxfId="22" priority="64">
      <formula>F33="x"</formula>
    </cfRule>
  </conditionalFormatting>
  <conditionalFormatting sqref="F45">
    <cfRule type="expression" dxfId="21" priority="54">
      <formula>F45="x"</formula>
    </cfRule>
  </conditionalFormatting>
  <conditionalFormatting sqref="F47">
    <cfRule type="expression" dxfId="20" priority="52">
      <formula>F47="x"</formula>
    </cfRule>
  </conditionalFormatting>
  <conditionalFormatting sqref="F49">
    <cfRule type="expression" dxfId="19" priority="50">
      <formula>F49="x"</formula>
    </cfRule>
  </conditionalFormatting>
  <conditionalFormatting sqref="F51">
    <cfRule type="expression" dxfId="18" priority="48">
      <formula>F51="x"</formula>
    </cfRule>
  </conditionalFormatting>
  <conditionalFormatting sqref="F55">
    <cfRule type="expression" dxfId="17" priority="44">
      <formula>F55="x"</formula>
    </cfRule>
  </conditionalFormatting>
  <conditionalFormatting sqref="F61">
    <cfRule type="expression" dxfId="16" priority="38">
      <formula>F61="x"</formula>
    </cfRule>
  </conditionalFormatting>
  <conditionalFormatting sqref="F63">
    <cfRule type="expression" dxfId="15" priority="36">
      <formula>F63="x"</formula>
    </cfRule>
  </conditionalFormatting>
  <conditionalFormatting sqref="F65">
    <cfRule type="expression" dxfId="14" priority="34">
      <formula>F65="x"</formula>
    </cfRule>
  </conditionalFormatting>
  <conditionalFormatting sqref="F67:F68">
    <cfRule type="expression" dxfId="13" priority="32">
      <formula>F67="x"</formula>
    </cfRule>
  </conditionalFormatting>
  <conditionalFormatting sqref="F31">
    <cfRule type="expression" dxfId="12" priority="30">
      <formula>F31="x"</formula>
    </cfRule>
  </conditionalFormatting>
  <conditionalFormatting sqref="F69">
    <cfRule type="expression" dxfId="11" priority="29">
      <formula>F69="x"</formula>
    </cfRule>
  </conditionalFormatting>
  <conditionalFormatting sqref="F59">
    <cfRule type="expression" dxfId="10" priority="23">
      <formula>F59="x"</formula>
    </cfRule>
  </conditionalFormatting>
  <conditionalFormatting sqref="F72">
    <cfRule type="expression" dxfId="9" priority="13">
      <formula>F72="x"</formula>
    </cfRule>
  </conditionalFormatting>
  <conditionalFormatting sqref="G85">
    <cfRule type="cellIs" dxfId="8" priority="9" operator="between">
      <formula>0.5</formula>
      <formula>0.79</formula>
    </cfRule>
    <cfRule type="cellIs" dxfId="7" priority="10" operator="lessThan">
      <formula>0.5</formula>
    </cfRule>
    <cfRule type="cellIs" dxfId="6" priority="11" operator="greaterThan">
      <formula>0.8</formula>
    </cfRule>
  </conditionalFormatting>
  <conditionalFormatting sqref="E84:E88">
    <cfRule type="cellIs" dxfId="5" priority="7" operator="lessThan">
      <formula>0.5</formula>
    </cfRule>
  </conditionalFormatting>
  <conditionalFormatting sqref="E84:E88">
    <cfRule type="cellIs" dxfId="4" priority="6" operator="between">
      <formula>0.5</formula>
      <formula>0.8</formula>
    </cfRule>
  </conditionalFormatting>
  <conditionalFormatting sqref="E84:E88">
    <cfRule type="cellIs" dxfId="3" priority="5" operator="greaterThan">
      <formula>0.8</formula>
    </cfRule>
  </conditionalFormatting>
  <conditionalFormatting sqref="F13">
    <cfRule type="expression" dxfId="2" priority="3">
      <formula>F13="x"</formula>
    </cfRule>
  </conditionalFormatting>
  <conditionalFormatting sqref="F11">
    <cfRule type="expression" dxfId="1" priority="2">
      <formula>F11="x"</formula>
    </cfRule>
  </conditionalFormatting>
  <conditionalFormatting sqref="F37">
    <cfRule type="expression" dxfId="0" priority="1">
      <formula>F37="x"</formula>
    </cfRule>
  </conditionalFormatting>
  <dataValidations count="1">
    <dataValidation type="textLength" operator="equal" allowBlank="1" showInputMessage="1" showErrorMessage="1" sqref="F5:F7 F9 F11 F13 F15:F18 F20 F22:F24 F26:F27 F29 F31 F33 F35 F37 F39 F41:F43 F45 F47 F49 F51 F53 F55 F57 F59 F61 F63 F65 F67:F69 F72:F79" xr:uid="{3168C83C-E0FF-4BCE-9B20-3F75BE403035}">
      <formula1>1</formula1>
    </dataValidation>
  </dataValidations>
  <pageMargins left="0.70866141732283472" right="0.70866141732283472" top="0.74803149606299213" bottom="0.74803149606299213" header="0.31496062992125984" footer="0.31496062992125984"/>
  <pageSetup scale="85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Caratula</vt:lpstr>
      <vt:lpstr>CheckListAdmin</vt:lpstr>
      <vt:lpstr>DATOS</vt:lpstr>
      <vt:lpstr>CheckListTec</vt:lpstr>
      <vt:lpstr>CheckListAdmin!Print_Titles</vt:lpstr>
      <vt:lpstr>CheckListTec!Print_Titles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Marlon Osegueda</dc:creator>
  <cp:lastModifiedBy>Esdras Galindo Esquivel</cp:lastModifiedBy>
  <dcterms:created xsi:type="dcterms:W3CDTF">2020-06-04T23:03:48Z</dcterms:created>
  <dcterms:modified xsi:type="dcterms:W3CDTF">2021-08-17T02:12:07Z</dcterms:modified>
</cp:coreProperties>
</file>