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tboger\Desktop\Policies and Guidance\"/>
    </mc:Choice>
  </mc:AlternateContent>
  <xr:revisionPtr revIDLastSave="0" documentId="13_ncr:1_{DFDD4110-4BFD-475E-BA12-A11F3E416096}" xr6:coauthVersionLast="47" xr6:coauthVersionMax="47" xr10:uidLastSave="{00000000-0000-0000-0000-000000000000}"/>
  <bookViews>
    <workbookView xWindow="-108" yWindow="-108" windowWidth="23256" windowHeight="12576" firstSheet="1" activeTab="1" xr2:uid="{00000000-000D-0000-FFFF-FFFF00000000}"/>
  </bookViews>
  <sheets>
    <sheet name="EST" sheetId="1" r:id="rId1"/>
    <sheet name="AER - FY2024" sheetId="2" r:id="rId2"/>
    <sheet name="Commodity Pipeline" sheetId="3" r:id="rId3"/>
    <sheet name="Ration Calculator" sheetId="4" r:id="rId4"/>
    <sheet name="Definitions &amp; Guidance " sheetId="5" r:id="rId5"/>
    <sheet name="Ration Calculator Guidance" sheetId="6" r:id="rId6"/>
    <sheet name="AER Guidance" sheetId="7" r:id="rId7"/>
    <sheet name="Commodity Prices" sheetId="8" r:id="rId8"/>
    <sheet name="Shipping Prices" sheetId="9" r:id="rId9"/>
    <sheet name="Resource Pipeline Guidance" sheetId="10" r:id="rId10"/>
    <sheet name="BHA Sectors" sheetId="11" r:id="rId11"/>
  </sheets>
  <definedNames>
    <definedName name="_xlnm._FilterDatabase" localSheetId="8" hidden="1">'Shipping Prices'!$A$1:$E$187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CjVquiaIfM5G1v1P/1wrslIlnqaxhMRJHNfPjcTr4qU="/>
    </ext>
  </extLst>
</workbook>
</file>

<file path=xl/calcChain.xml><?xml version="1.0" encoding="utf-8"?>
<calcChain xmlns="http://schemas.openxmlformats.org/spreadsheetml/2006/main">
  <c r="E54" i="2" l="1"/>
  <c r="E53" i="2"/>
  <c r="E52" i="2"/>
  <c r="E51" i="2"/>
  <c r="E50" i="2"/>
  <c r="E49" i="2"/>
  <c r="F49" i="2" s="1"/>
  <c r="E48" i="2"/>
  <c r="F48" i="2" s="1"/>
  <c r="E47" i="2"/>
  <c r="E46" i="2"/>
  <c r="E45" i="2"/>
  <c r="E44" i="2"/>
  <c r="F44" i="2" s="1"/>
  <c r="E43" i="2"/>
  <c r="F43" i="2" s="1"/>
  <c r="E42" i="2"/>
  <c r="E41" i="2"/>
  <c r="E40" i="2"/>
  <c r="F40" i="2" s="1"/>
  <c r="E39" i="2"/>
  <c r="E38" i="2"/>
  <c r="E37" i="2"/>
  <c r="E36" i="2"/>
  <c r="F36" i="2" s="1"/>
  <c r="E35" i="2"/>
  <c r="E34" i="2"/>
  <c r="E33" i="2"/>
  <c r="E32" i="2"/>
  <c r="F32" i="2" s="1"/>
  <c r="E31" i="2"/>
  <c r="F31" i="2" s="1"/>
  <c r="E30" i="2"/>
  <c r="E29" i="2"/>
  <c r="E28" i="2"/>
  <c r="F28" i="2" s="1"/>
  <c r="E27" i="2"/>
  <c r="F27" i="2" s="1"/>
  <c r="E26" i="2"/>
  <c r="E25" i="2"/>
  <c r="E24" i="2"/>
  <c r="F24" i="2" s="1"/>
  <c r="E23" i="2"/>
  <c r="E22" i="2"/>
  <c r="F22" i="2" s="1"/>
  <c r="E21" i="2"/>
  <c r="E20" i="2"/>
  <c r="F20" i="2" s="1"/>
  <c r="E19" i="2"/>
  <c r="F19" i="2" s="1"/>
  <c r="E18" i="2"/>
  <c r="E17" i="2"/>
  <c r="E16" i="2"/>
  <c r="E15" i="2"/>
  <c r="F15" i="2" s="1"/>
  <c r="E14" i="2"/>
  <c r="F14" i="2" s="1"/>
  <c r="E13" i="2"/>
  <c r="F13" i="2" s="1"/>
  <c r="E12" i="2"/>
  <c r="E11" i="2"/>
  <c r="C54" i="2"/>
  <c r="C53" i="2"/>
  <c r="C52" i="2"/>
  <c r="C51" i="2"/>
  <c r="C50" i="2"/>
  <c r="G50" i="2" s="1"/>
  <c r="C49" i="2"/>
  <c r="P49" i="2" s="1"/>
  <c r="C48" i="2"/>
  <c r="P48" i="2" s="1"/>
  <c r="C47" i="2"/>
  <c r="C46" i="2"/>
  <c r="C45" i="2"/>
  <c r="C44" i="2"/>
  <c r="C43" i="2"/>
  <c r="G43" i="2" s="1"/>
  <c r="C42" i="2"/>
  <c r="C41" i="2"/>
  <c r="C40" i="2"/>
  <c r="C39" i="2"/>
  <c r="C38" i="2"/>
  <c r="G38" i="2" s="1"/>
  <c r="C37" i="2"/>
  <c r="P37" i="2" s="1"/>
  <c r="C36" i="2"/>
  <c r="P36" i="2" s="1"/>
  <c r="C35" i="2"/>
  <c r="C34" i="2"/>
  <c r="C33" i="2"/>
  <c r="P33" i="2" s="1"/>
  <c r="C32" i="2"/>
  <c r="C31" i="2"/>
  <c r="G31" i="2" s="1"/>
  <c r="C30" i="2"/>
  <c r="C29" i="2"/>
  <c r="C28" i="2"/>
  <c r="C27" i="2"/>
  <c r="C26" i="2"/>
  <c r="G26" i="2" s="1"/>
  <c r="C25" i="2"/>
  <c r="P25" i="2" s="1"/>
  <c r="C24" i="2"/>
  <c r="P24" i="2" s="1"/>
  <c r="C23" i="2"/>
  <c r="C22" i="2"/>
  <c r="C21" i="2"/>
  <c r="C20" i="2"/>
  <c r="C19" i="2"/>
  <c r="G19" i="2" s="1"/>
  <c r="C18" i="2"/>
  <c r="C17" i="2"/>
  <c r="C16" i="2"/>
  <c r="C15" i="2"/>
  <c r="C14" i="2"/>
  <c r="C13" i="2"/>
  <c r="G13" i="2" s="1"/>
  <c r="C12" i="2"/>
  <c r="P12" i="2" s="1"/>
  <c r="C11" i="2"/>
  <c r="T488" i="4"/>
  <c r="D487" i="4"/>
  <c r="C487" i="4"/>
  <c r="B487" i="4"/>
  <c r="T486" i="4"/>
  <c r="S486" i="4"/>
  <c r="P486" i="4"/>
  <c r="M486" i="4"/>
  <c r="H486" i="4"/>
  <c r="A486" i="4"/>
  <c r="T485" i="4"/>
  <c r="S485" i="4"/>
  <c r="M485" i="4"/>
  <c r="H485" i="4"/>
  <c r="A485" i="4"/>
  <c r="T484" i="4"/>
  <c r="Q484" i="4"/>
  <c r="M484" i="4"/>
  <c r="H484" i="4"/>
  <c r="A484" i="4"/>
  <c r="T483" i="4"/>
  <c r="O483" i="4"/>
  <c r="M483" i="4"/>
  <c r="H483" i="4"/>
  <c r="S483" i="4" s="1"/>
  <c r="A483" i="4"/>
  <c r="T482" i="4"/>
  <c r="T487" i="4" s="1"/>
  <c r="M482" i="4"/>
  <c r="H482" i="4"/>
  <c r="A482" i="4"/>
  <c r="T481" i="4"/>
  <c r="S481" i="4"/>
  <c r="M481" i="4"/>
  <c r="H481" i="4"/>
  <c r="A481" i="4"/>
  <c r="T480" i="4"/>
  <c r="S480" i="4"/>
  <c r="P480" i="4"/>
  <c r="M480" i="4"/>
  <c r="H480" i="4"/>
  <c r="H487" i="4" s="1"/>
  <c r="F487" i="4" s="1"/>
  <c r="A480" i="4"/>
  <c r="S479" i="4"/>
  <c r="R479" i="4"/>
  <c r="R481" i="4" s="1"/>
  <c r="Q479" i="4"/>
  <c r="P479" i="4"/>
  <c r="O479" i="4"/>
  <c r="O486" i="4" s="1"/>
  <c r="N479" i="4"/>
  <c r="N486" i="4" s="1"/>
  <c r="T475" i="4"/>
  <c r="T474" i="4"/>
  <c r="D474" i="4"/>
  <c r="C474" i="4"/>
  <c r="B474" i="4"/>
  <c r="T473" i="4"/>
  <c r="S473" i="4"/>
  <c r="R473" i="4"/>
  <c r="O473" i="4"/>
  <c r="M473" i="4"/>
  <c r="H473" i="4"/>
  <c r="A473" i="4"/>
  <c r="T472" i="4"/>
  <c r="R472" i="4"/>
  <c r="Q472" i="4"/>
  <c r="M472" i="4"/>
  <c r="H472" i="4"/>
  <c r="A472" i="4"/>
  <c r="T471" i="4"/>
  <c r="R471" i="4"/>
  <c r="P471" i="4"/>
  <c r="O471" i="4"/>
  <c r="N471" i="4"/>
  <c r="M471" i="4"/>
  <c r="H471" i="4"/>
  <c r="A471" i="4"/>
  <c r="T470" i="4"/>
  <c r="M470" i="4"/>
  <c r="H470" i="4"/>
  <c r="R470" i="4" s="1"/>
  <c r="A470" i="4"/>
  <c r="T469" i="4"/>
  <c r="M469" i="4"/>
  <c r="H469" i="4"/>
  <c r="A469" i="4"/>
  <c r="T468" i="4"/>
  <c r="Q468" i="4"/>
  <c r="M468" i="4"/>
  <c r="H468" i="4"/>
  <c r="R468" i="4" s="1"/>
  <c r="A468" i="4"/>
  <c r="T467" i="4"/>
  <c r="S467" i="4"/>
  <c r="R467" i="4"/>
  <c r="O467" i="4"/>
  <c r="M467" i="4"/>
  <c r="H467" i="4"/>
  <c r="H474" i="4" s="1"/>
  <c r="F474" i="4" s="1"/>
  <c r="A467" i="4"/>
  <c r="S466" i="4"/>
  <c r="R466" i="4"/>
  <c r="Q466" i="4"/>
  <c r="P466" i="4"/>
  <c r="O466" i="4"/>
  <c r="N466" i="4"/>
  <c r="N473" i="4" s="1"/>
  <c r="T462" i="4"/>
  <c r="D461" i="4"/>
  <c r="C461" i="4"/>
  <c r="B461" i="4"/>
  <c r="T460" i="4"/>
  <c r="S460" i="4"/>
  <c r="R460" i="4"/>
  <c r="Q460" i="4"/>
  <c r="M460" i="4"/>
  <c r="H460" i="4"/>
  <c r="A460" i="4"/>
  <c r="T459" i="4"/>
  <c r="Q459" i="4"/>
  <c r="P459" i="4"/>
  <c r="M459" i="4"/>
  <c r="H459" i="4"/>
  <c r="S459" i="4" s="1"/>
  <c r="A459" i="4"/>
  <c r="T458" i="4"/>
  <c r="Q458" i="4"/>
  <c r="M458" i="4"/>
  <c r="H458" i="4"/>
  <c r="A458" i="4"/>
  <c r="T457" i="4"/>
  <c r="M457" i="4"/>
  <c r="H457" i="4"/>
  <c r="A457" i="4"/>
  <c r="T456" i="4"/>
  <c r="R456" i="4"/>
  <c r="M456" i="4"/>
  <c r="H456" i="4"/>
  <c r="A456" i="4"/>
  <c r="T455" i="4"/>
  <c r="S455" i="4"/>
  <c r="P455" i="4"/>
  <c r="M455" i="4"/>
  <c r="H455" i="4"/>
  <c r="A455" i="4"/>
  <c r="T454" i="4"/>
  <c r="S454" i="4"/>
  <c r="R454" i="4"/>
  <c r="Q454" i="4"/>
  <c r="M454" i="4"/>
  <c r="H454" i="4"/>
  <c r="H461" i="4" s="1"/>
  <c r="F461" i="4" s="1"/>
  <c r="S462" i="4" s="1"/>
  <c r="A454" i="4"/>
  <c r="S453" i="4"/>
  <c r="S457" i="4" s="1"/>
  <c r="R453" i="4"/>
  <c r="Q453" i="4"/>
  <c r="Q456" i="4" s="1"/>
  <c r="P453" i="4"/>
  <c r="O453" i="4"/>
  <c r="O458" i="4" s="1"/>
  <c r="N453" i="4"/>
  <c r="N454" i="4" s="1"/>
  <c r="T449" i="4"/>
  <c r="D448" i="4"/>
  <c r="C448" i="4"/>
  <c r="B448" i="4"/>
  <c r="T447" i="4"/>
  <c r="R447" i="4"/>
  <c r="Q447" i="4"/>
  <c r="P447" i="4"/>
  <c r="M447" i="4"/>
  <c r="H447" i="4"/>
  <c r="A447" i="4"/>
  <c r="T446" i="4"/>
  <c r="R446" i="4"/>
  <c r="P446" i="4"/>
  <c r="O446" i="4"/>
  <c r="M446" i="4"/>
  <c r="H446" i="4"/>
  <c r="A446" i="4"/>
  <c r="T445" i="4"/>
  <c r="M445" i="4"/>
  <c r="H445" i="4"/>
  <c r="A445" i="4"/>
  <c r="T444" i="4"/>
  <c r="S444" i="4"/>
  <c r="M444" i="4"/>
  <c r="H444" i="4"/>
  <c r="H448" i="4" s="1"/>
  <c r="F448" i="4" s="1"/>
  <c r="R449" i="4" s="1"/>
  <c r="A444" i="4"/>
  <c r="T443" i="4"/>
  <c r="Q443" i="4"/>
  <c r="M443" i="4"/>
  <c r="H443" i="4"/>
  <c r="S443" i="4" s="1"/>
  <c r="A443" i="4"/>
  <c r="T442" i="4"/>
  <c r="S442" i="4"/>
  <c r="R442" i="4"/>
  <c r="M442" i="4"/>
  <c r="H442" i="4"/>
  <c r="A442" i="4"/>
  <c r="T441" i="4"/>
  <c r="R441" i="4"/>
  <c r="Q441" i="4"/>
  <c r="P441" i="4"/>
  <c r="M441" i="4"/>
  <c r="H441" i="4"/>
  <c r="A441" i="4"/>
  <c r="S440" i="4"/>
  <c r="R440" i="4"/>
  <c r="R444" i="4" s="1"/>
  <c r="Q440" i="4"/>
  <c r="P440" i="4"/>
  <c r="P443" i="4" s="1"/>
  <c r="O440" i="4"/>
  <c r="N440" i="4"/>
  <c r="T436" i="4"/>
  <c r="D435" i="4"/>
  <c r="C435" i="4"/>
  <c r="B435" i="4"/>
  <c r="T434" i="4"/>
  <c r="M434" i="4"/>
  <c r="H434" i="4"/>
  <c r="S434" i="4" s="1"/>
  <c r="A434" i="4"/>
  <c r="T433" i="4"/>
  <c r="Q433" i="4"/>
  <c r="O433" i="4"/>
  <c r="M433" i="4"/>
  <c r="H433" i="4"/>
  <c r="A433" i="4"/>
  <c r="T432" i="4"/>
  <c r="M432" i="4"/>
  <c r="H432" i="4"/>
  <c r="O432" i="4" s="1"/>
  <c r="A432" i="4"/>
  <c r="T431" i="4"/>
  <c r="R431" i="4"/>
  <c r="M431" i="4"/>
  <c r="H431" i="4"/>
  <c r="A431" i="4"/>
  <c r="T430" i="4"/>
  <c r="S430" i="4"/>
  <c r="R430" i="4"/>
  <c r="P430" i="4"/>
  <c r="M430" i="4"/>
  <c r="H430" i="4"/>
  <c r="A430" i="4"/>
  <c r="T429" i="4"/>
  <c r="S429" i="4"/>
  <c r="R429" i="4"/>
  <c r="Q429" i="4"/>
  <c r="M429" i="4"/>
  <c r="H429" i="4"/>
  <c r="A429" i="4"/>
  <c r="T428" i="4"/>
  <c r="M428" i="4"/>
  <c r="H428" i="4"/>
  <c r="A428" i="4"/>
  <c r="S427" i="4"/>
  <c r="R427" i="4"/>
  <c r="Q427" i="4"/>
  <c r="Q431" i="4" s="1"/>
  <c r="P427" i="4"/>
  <c r="O427" i="4"/>
  <c r="O430" i="4" s="1"/>
  <c r="N427" i="4"/>
  <c r="T423" i="4"/>
  <c r="D422" i="4"/>
  <c r="C422" i="4"/>
  <c r="B422" i="4"/>
  <c r="T421" i="4"/>
  <c r="R421" i="4"/>
  <c r="P421" i="4"/>
  <c r="O421" i="4"/>
  <c r="M421" i="4"/>
  <c r="H421" i="4"/>
  <c r="A421" i="4"/>
  <c r="T420" i="4"/>
  <c r="M420" i="4"/>
  <c r="H420" i="4"/>
  <c r="P420" i="4" s="1"/>
  <c r="A420" i="4"/>
  <c r="T419" i="4"/>
  <c r="M419" i="4"/>
  <c r="H419" i="4"/>
  <c r="A419" i="4"/>
  <c r="T418" i="4"/>
  <c r="S418" i="4"/>
  <c r="Q418" i="4"/>
  <c r="M418" i="4"/>
  <c r="H418" i="4"/>
  <c r="A418" i="4"/>
  <c r="T417" i="4"/>
  <c r="S417" i="4"/>
  <c r="R417" i="4"/>
  <c r="Q417" i="4"/>
  <c r="O417" i="4"/>
  <c r="M417" i="4"/>
  <c r="H417" i="4"/>
  <c r="A417" i="4"/>
  <c r="T416" i="4"/>
  <c r="R416" i="4"/>
  <c r="Q416" i="4"/>
  <c r="P416" i="4"/>
  <c r="O416" i="4"/>
  <c r="M416" i="4"/>
  <c r="H416" i="4"/>
  <c r="A416" i="4"/>
  <c r="T415" i="4"/>
  <c r="T422" i="4" s="1"/>
  <c r="R415" i="4"/>
  <c r="P415" i="4"/>
  <c r="O415" i="4"/>
  <c r="M415" i="4"/>
  <c r="H415" i="4"/>
  <c r="A415" i="4"/>
  <c r="S414" i="4"/>
  <c r="R414" i="4"/>
  <c r="Q414" i="4"/>
  <c r="P414" i="4"/>
  <c r="P418" i="4" s="1"/>
  <c r="O414" i="4"/>
  <c r="N414" i="4"/>
  <c r="N417" i="4" s="1"/>
  <c r="T410" i="4"/>
  <c r="D409" i="4"/>
  <c r="C409" i="4"/>
  <c r="B409" i="4"/>
  <c r="T408" i="4"/>
  <c r="O408" i="4"/>
  <c r="M408" i="4"/>
  <c r="H408" i="4"/>
  <c r="Q408" i="4" s="1"/>
  <c r="A408" i="4"/>
  <c r="T407" i="4"/>
  <c r="M407" i="4"/>
  <c r="H407" i="4"/>
  <c r="O407" i="4" s="1"/>
  <c r="A407" i="4"/>
  <c r="T406" i="4"/>
  <c r="R406" i="4"/>
  <c r="M406" i="4"/>
  <c r="H406" i="4"/>
  <c r="A406" i="4"/>
  <c r="T405" i="4"/>
  <c r="R405" i="4"/>
  <c r="P405" i="4"/>
  <c r="M405" i="4"/>
  <c r="H405" i="4"/>
  <c r="A405" i="4"/>
  <c r="T404" i="4"/>
  <c r="R404" i="4"/>
  <c r="Q404" i="4"/>
  <c r="P404" i="4"/>
  <c r="M404" i="4"/>
  <c r="H404" i="4"/>
  <c r="A404" i="4"/>
  <c r="T403" i="4"/>
  <c r="M403" i="4"/>
  <c r="H403" i="4"/>
  <c r="A403" i="4"/>
  <c r="T402" i="4"/>
  <c r="Q402" i="4"/>
  <c r="M402" i="4"/>
  <c r="H402" i="4"/>
  <c r="O402" i="4" s="1"/>
  <c r="A402" i="4"/>
  <c r="S401" i="4"/>
  <c r="R401" i="4"/>
  <c r="Q401" i="4"/>
  <c r="Q406" i="4" s="1"/>
  <c r="P401" i="4"/>
  <c r="P406" i="4" s="1"/>
  <c r="O401" i="4"/>
  <c r="O405" i="4" s="1"/>
  <c r="N401" i="4"/>
  <c r="N402" i="4" s="1"/>
  <c r="T397" i="4"/>
  <c r="H396" i="4"/>
  <c r="F396" i="4"/>
  <c r="D396" i="4"/>
  <c r="C396" i="4"/>
  <c r="B396" i="4"/>
  <c r="T395" i="4"/>
  <c r="M395" i="4"/>
  <c r="H395" i="4"/>
  <c r="P395" i="4" s="1"/>
  <c r="A395" i="4"/>
  <c r="T394" i="4"/>
  <c r="S394" i="4"/>
  <c r="M394" i="4"/>
  <c r="H394" i="4"/>
  <c r="A394" i="4"/>
  <c r="T393" i="4"/>
  <c r="M393" i="4"/>
  <c r="H393" i="4"/>
  <c r="S393" i="4" s="1"/>
  <c r="A393" i="4"/>
  <c r="T392" i="4"/>
  <c r="S392" i="4"/>
  <c r="R392" i="4"/>
  <c r="Q392" i="4"/>
  <c r="O392" i="4"/>
  <c r="M392" i="4"/>
  <c r="H392" i="4"/>
  <c r="A392" i="4"/>
  <c r="T391" i="4"/>
  <c r="R391" i="4"/>
  <c r="Q391" i="4"/>
  <c r="P391" i="4"/>
  <c r="O391" i="4"/>
  <c r="M391" i="4"/>
  <c r="H391" i="4"/>
  <c r="A391" i="4"/>
  <c r="T390" i="4"/>
  <c r="R390" i="4"/>
  <c r="P390" i="4"/>
  <c r="O390" i="4"/>
  <c r="M390" i="4"/>
  <c r="H390" i="4"/>
  <c r="A390" i="4"/>
  <c r="T389" i="4"/>
  <c r="P389" i="4"/>
  <c r="M389" i="4"/>
  <c r="H389" i="4"/>
  <c r="A389" i="4"/>
  <c r="S388" i="4"/>
  <c r="R388" i="4"/>
  <c r="Q388" i="4"/>
  <c r="Q394" i="4" s="1"/>
  <c r="P388" i="4"/>
  <c r="P393" i="4" s="1"/>
  <c r="O388" i="4"/>
  <c r="O393" i="4" s="1"/>
  <c r="N388" i="4"/>
  <c r="N392" i="4" s="1"/>
  <c r="T384" i="4"/>
  <c r="D383" i="4"/>
  <c r="C383" i="4"/>
  <c r="B383" i="4"/>
  <c r="T382" i="4"/>
  <c r="O382" i="4"/>
  <c r="M382" i="4"/>
  <c r="H382" i="4"/>
  <c r="A382" i="4"/>
  <c r="T381" i="4"/>
  <c r="T383" i="4" s="1"/>
  <c r="R381" i="4"/>
  <c r="M381" i="4"/>
  <c r="H381" i="4"/>
  <c r="A381" i="4"/>
  <c r="T380" i="4"/>
  <c r="R380" i="4"/>
  <c r="P380" i="4"/>
  <c r="M380" i="4"/>
  <c r="H380" i="4"/>
  <c r="A380" i="4"/>
  <c r="T379" i="4"/>
  <c r="R379" i="4"/>
  <c r="P379" i="4"/>
  <c r="M379" i="4"/>
  <c r="H379" i="4"/>
  <c r="A379" i="4"/>
  <c r="T378" i="4"/>
  <c r="P378" i="4"/>
  <c r="M378" i="4"/>
  <c r="H378" i="4"/>
  <c r="O378" i="4" s="1"/>
  <c r="A378" i="4"/>
  <c r="T377" i="4"/>
  <c r="O377" i="4"/>
  <c r="M377" i="4"/>
  <c r="H377" i="4"/>
  <c r="A377" i="4"/>
  <c r="T376" i="4"/>
  <c r="M376" i="4"/>
  <c r="H376" i="4"/>
  <c r="H383" i="4" s="1"/>
  <c r="F383" i="4" s="1"/>
  <c r="A376" i="4"/>
  <c r="S375" i="4"/>
  <c r="R375" i="4"/>
  <c r="Q375" i="4"/>
  <c r="P375" i="4"/>
  <c r="P381" i="4" s="1"/>
  <c r="O375" i="4"/>
  <c r="O380" i="4" s="1"/>
  <c r="N375" i="4"/>
  <c r="N380" i="4" s="1"/>
  <c r="T371" i="4"/>
  <c r="D370" i="4"/>
  <c r="C370" i="4"/>
  <c r="B370" i="4"/>
  <c r="T369" i="4"/>
  <c r="M369" i="4"/>
  <c r="H369" i="4"/>
  <c r="N369" i="4" s="1"/>
  <c r="A369" i="4"/>
  <c r="T368" i="4"/>
  <c r="Q368" i="4"/>
  <c r="M368" i="4"/>
  <c r="H368" i="4"/>
  <c r="A368" i="4"/>
  <c r="T367" i="4"/>
  <c r="R367" i="4"/>
  <c r="Q367" i="4"/>
  <c r="O367" i="4"/>
  <c r="M367" i="4"/>
  <c r="H367" i="4"/>
  <c r="A367" i="4"/>
  <c r="T366" i="4"/>
  <c r="R366" i="4"/>
  <c r="Q366" i="4"/>
  <c r="P366" i="4"/>
  <c r="O366" i="4"/>
  <c r="M366" i="4"/>
  <c r="H366" i="4"/>
  <c r="A366" i="4"/>
  <c r="T365" i="4"/>
  <c r="R365" i="4"/>
  <c r="P365" i="4"/>
  <c r="O365" i="4"/>
  <c r="M365" i="4"/>
  <c r="H365" i="4"/>
  <c r="A365" i="4"/>
  <c r="T364" i="4"/>
  <c r="M364" i="4"/>
  <c r="H364" i="4"/>
  <c r="Q364" i="4" s="1"/>
  <c r="A364" i="4"/>
  <c r="T363" i="4"/>
  <c r="M363" i="4"/>
  <c r="H363" i="4"/>
  <c r="A363" i="4"/>
  <c r="S362" i="4"/>
  <c r="R362" i="4"/>
  <c r="Q362" i="4"/>
  <c r="P362" i="4"/>
  <c r="O362" i="4"/>
  <c r="O368" i="4" s="1"/>
  <c r="N362" i="4"/>
  <c r="N367" i="4" s="1"/>
  <c r="T358" i="4"/>
  <c r="D357" i="4"/>
  <c r="C357" i="4"/>
  <c r="B357" i="4"/>
  <c r="T356" i="4"/>
  <c r="M356" i="4"/>
  <c r="H356" i="4"/>
  <c r="A356" i="4"/>
  <c r="T355" i="4"/>
  <c r="R355" i="4"/>
  <c r="P355" i="4"/>
  <c r="M355" i="4"/>
  <c r="H355" i="4"/>
  <c r="A355" i="4"/>
  <c r="T354" i="4"/>
  <c r="Q354" i="4"/>
  <c r="P354" i="4"/>
  <c r="M354" i="4"/>
  <c r="H354" i="4"/>
  <c r="A354" i="4"/>
  <c r="T353" i="4"/>
  <c r="M353" i="4"/>
  <c r="H353" i="4"/>
  <c r="A353" i="4"/>
  <c r="T352" i="4"/>
  <c r="Q352" i="4"/>
  <c r="M352" i="4"/>
  <c r="H352" i="4"/>
  <c r="P352" i="4" s="1"/>
  <c r="A352" i="4"/>
  <c r="T351" i="4"/>
  <c r="M351" i="4"/>
  <c r="H351" i="4"/>
  <c r="A351" i="4"/>
  <c r="T350" i="4"/>
  <c r="T357" i="4" s="1"/>
  <c r="R350" i="4"/>
  <c r="M350" i="4"/>
  <c r="H350" i="4"/>
  <c r="P350" i="4" s="1"/>
  <c r="A350" i="4"/>
  <c r="S349" i="4"/>
  <c r="S354" i="4" s="1"/>
  <c r="R349" i="4"/>
  <c r="R356" i="4" s="1"/>
  <c r="Q349" i="4"/>
  <c r="P349" i="4"/>
  <c r="P356" i="4" s="1"/>
  <c r="O349" i="4"/>
  <c r="N349" i="4"/>
  <c r="N355" i="4" s="1"/>
  <c r="T345" i="4"/>
  <c r="D344" i="4"/>
  <c r="C344" i="4"/>
  <c r="B344" i="4"/>
  <c r="T343" i="4"/>
  <c r="M343" i="4"/>
  <c r="H343" i="4"/>
  <c r="A343" i="4"/>
  <c r="T342" i="4"/>
  <c r="R342" i="4"/>
  <c r="O342" i="4"/>
  <c r="M342" i="4"/>
  <c r="H342" i="4"/>
  <c r="A342" i="4"/>
  <c r="T341" i="4"/>
  <c r="R341" i="4"/>
  <c r="O341" i="4"/>
  <c r="M341" i="4"/>
  <c r="H341" i="4"/>
  <c r="A341" i="4"/>
  <c r="T340" i="4"/>
  <c r="R340" i="4"/>
  <c r="P340" i="4"/>
  <c r="O340" i="4"/>
  <c r="M340" i="4"/>
  <c r="H340" i="4"/>
  <c r="A340" i="4"/>
  <c r="T339" i="4"/>
  <c r="M339" i="4"/>
  <c r="H339" i="4"/>
  <c r="O339" i="4" s="1"/>
  <c r="A339" i="4"/>
  <c r="T338" i="4"/>
  <c r="M338" i="4"/>
  <c r="H338" i="4"/>
  <c r="O338" i="4" s="1"/>
  <c r="A338" i="4"/>
  <c r="T337" i="4"/>
  <c r="Q337" i="4"/>
  <c r="M337" i="4"/>
  <c r="H337" i="4"/>
  <c r="A337" i="4"/>
  <c r="S336" i="4"/>
  <c r="R336" i="4"/>
  <c r="Q336" i="4"/>
  <c r="Q341" i="4" s="1"/>
  <c r="P336" i="4"/>
  <c r="P341" i="4" s="1"/>
  <c r="O336" i="4"/>
  <c r="O343" i="4" s="1"/>
  <c r="N336" i="4"/>
  <c r="N340" i="4" s="1"/>
  <c r="T332" i="4"/>
  <c r="D331" i="4"/>
  <c r="C331" i="4"/>
  <c r="B331" i="4"/>
  <c r="T330" i="4"/>
  <c r="S330" i="4"/>
  <c r="M330" i="4"/>
  <c r="H330" i="4"/>
  <c r="A330" i="4"/>
  <c r="T329" i="4"/>
  <c r="S329" i="4"/>
  <c r="R329" i="4"/>
  <c r="P329" i="4"/>
  <c r="M329" i="4"/>
  <c r="H329" i="4"/>
  <c r="A329" i="4"/>
  <c r="T328" i="4"/>
  <c r="P328" i="4"/>
  <c r="O328" i="4"/>
  <c r="M328" i="4"/>
  <c r="H328" i="4"/>
  <c r="A328" i="4"/>
  <c r="T327" i="4"/>
  <c r="O327" i="4"/>
  <c r="M327" i="4"/>
  <c r="H327" i="4"/>
  <c r="A327" i="4"/>
  <c r="T326" i="4"/>
  <c r="T331" i="4" s="1"/>
  <c r="M326" i="4"/>
  <c r="H326" i="4"/>
  <c r="A326" i="4"/>
  <c r="T325" i="4"/>
  <c r="M325" i="4"/>
  <c r="H325" i="4"/>
  <c r="A325" i="4"/>
  <c r="T324" i="4"/>
  <c r="S324" i="4"/>
  <c r="R324" i="4"/>
  <c r="M324" i="4"/>
  <c r="H324" i="4"/>
  <c r="H331" i="4" s="1"/>
  <c r="F331" i="4" s="1"/>
  <c r="A324" i="4"/>
  <c r="S323" i="4"/>
  <c r="R323" i="4"/>
  <c r="Q323" i="4"/>
  <c r="Q328" i="4" s="1"/>
  <c r="P323" i="4"/>
  <c r="O323" i="4"/>
  <c r="N323" i="4"/>
  <c r="N330" i="4" s="1"/>
  <c r="T319" i="4"/>
  <c r="D318" i="4"/>
  <c r="C318" i="4"/>
  <c r="B318" i="4"/>
  <c r="T317" i="4"/>
  <c r="R317" i="4"/>
  <c r="Q317" i="4"/>
  <c r="M317" i="4"/>
  <c r="H317" i="4"/>
  <c r="A317" i="4"/>
  <c r="T316" i="4"/>
  <c r="R316" i="4"/>
  <c r="Q316" i="4"/>
  <c r="P316" i="4"/>
  <c r="M316" i="4"/>
  <c r="H316" i="4"/>
  <c r="A316" i="4"/>
  <c r="T315" i="4"/>
  <c r="R315" i="4"/>
  <c r="P315" i="4"/>
  <c r="M315" i="4"/>
  <c r="H315" i="4"/>
  <c r="A315" i="4"/>
  <c r="T314" i="4"/>
  <c r="M314" i="4"/>
  <c r="H314" i="4"/>
  <c r="A314" i="4"/>
  <c r="T313" i="4"/>
  <c r="M313" i="4"/>
  <c r="H313" i="4"/>
  <c r="A313" i="4"/>
  <c r="T312" i="4"/>
  <c r="Q312" i="4"/>
  <c r="M312" i="4"/>
  <c r="H312" i="4"/>
  <c r="A312" i="4"/>
  <c r="T311" i="4"/>
  <c r="T318" i="4" s="1"/>
  <c r="R311" i="4"/>
  <c r="M311" i="4"/>
  <c r="H311" i="4"/>
  <c r="A311" i="4"/>
  <c r="S310" i="4"/>
  <c r="R310" i="4"/>
  <c r="R313" i="4" s="1"/>
  <c r="Q310" i="4"/>
  <c r="Q311" i="4" s="1"/>
  <c r="P310" i="4"/>
  <c r="P314" i="4" s="1"/>
  <c r="O310" i="4"/>
  <c r="O315" i="4" s="1"/>
  <c r="N310" i="4"/>
  <c r="N315" i="4" s="1"/>
  <c r="T306" i="4"/>
  <c r="D305" i="4"/>
  <c r="C305" i="4"/>
  <c r="B305" i="4"/>
  <c r="T304" i="4"/>
  <c r="S304" i="4"/>
  <c r="Q304" i="4"/>
  <c r="P304" i="4"/>
  <c r="M304" i="4"/>
  <c r="H304" i="4"/>
  <c r="A304" i="4"/>
  <c r="T303" i="4"/>
  <c r="Q303" i="4"/>
  <c r="M303" i="4"/>
  <c r="H303" i="4"/>
  <c r="S303" i="4" s="1"/>
  <c r="A303" i="4"/>
  <c r="T302" i="4"/>
  <c r="Q302" i="4"/>
  <c r="O302" i="4"/>
  <c r="M302" i="4"/>
  <c r="H302" i="4"/>
  <c r="A302" i="4"/>
  <c r="T301" i="4"/>
  <c r="M301" i="4"/>
  <c r="H301" i="4"/>
  <c r="A301" i="4"/>
  <c r="T300" i="4"/>
  <c r="R300" i="4"/>
  <c r="M300" i="4"/>
  <c r="H300" i="4"/>
  <c r="A300" i="4"/>
  <c r="T299" i="4"/>
  <c r="S299" i="4"/>
  <c r="M299" i="4"/>
  <c r="H299" i="4"/>
  <c r="A299" i="4"/>
  <c r="T298" i="4"/>
  <c r="S298" i="4"/>
  <c r="R298" i="4"/>
  <c r="Q298" i="4"/>
  <c r="P298" i="4"/>
  <c r="M298" i="4"/>
  <c r="H298" i="4"/>
  <c r="A298" i="4"/>
  <c r="S297" i="4"/>
  <c r="S301" i="4" s="1"/>
  <c r="R297" i="4"/>
  <c r="Q297" i="4"/>
  <c r="Q300" i="4" s="1"/>
  <c r="P297" i="4"/>
  <c r="O297" i="4"/>
  <c r="N297" i="4"/>
  <c r="T293" i="4"/>
  <c r="D292" i="4"/>
  <c r="C292" i="4"/>
  <c r="B292" i="4"/>
  <c r="T291" i="4"/>
  <c r="T292" i="4" s="1"/>
  <c r="R291" i="4"/>
  <c r="Q291" i="4"/>
  <c r="P291" i="4"/>
  <c r="M291" i="4"/>
  <c r="H291" i="4"/>
  <c r="A291" i="4"/>
  <c r="T290" i="4"/>
  <c r="R290" i="4"/>
  <c r="P290" i="4"/>
  <c r="O290" i="4"/>
  <c r="N290" i="4"/>
  <c r="M290" i="4"/>
  <c r="H290" i="4"/>
  <c r="A290" i="4"/>
  <c r="T289" i="4"/>
  <c r="M289" i="4"/>
  <c r="H289" i="4"/>
  <c r="P289" i="4" s="1"/>
  <c r="A289" i="4"/>
  <c r="T288" i="4"/>
  <c r="S288" i="4"/>
  <c r="M288" i="4"/>
  <c r="H288" i="4"/>
  <c r="A288" i="4"/>
  <c r="T287" i="4"/>
  <c r="M287" i="4"/>
  <c r="H287" i="4"/>
  <c r="S287" i="4" s="1"/>
  <c r="A287" i="4"/>
  <c r="T286" i="4"/>
  <c r="S286" i="4"/>
  <c r="R286" i="4"/>
  <c r="Q286" i="4"/>
  <c r="O286" i="4"/>
  <c r="M286" i="4"/>
  <c r="H286" i="4"/>
  <c r="A286" i="4"/>
  <c r="T285" i="4"/>
  <c r="R285" i="4"/>
  <c r="Q285" i="4"/>
  <c r="P285" i="4"/>
  <c r="M285" i="4"/>
  <c r="H285" i="4"/>
  <c r="A285" i="4"/>
  <c r="S284" i="4"/>
  <c r="R284" i="4"/>
  <c r="R288" i="4" s="1"/>
  <c r="Q284" i="4"/>
  <c r="Q287" i="4" s="1"/>
  <c r="P284" i="4"/>
  <c r="O284" i="4"/>
  <c r="O285" i="4" s="1"/>
  <c r="N284" i="4"/>
  <c r="N288" i="4" s="1"/>
  <c r="T280" i="4"/>
  <c r="D279" i="4"/>
  <c r="C279" i="4"/>
  <c r="B279" i="4"/>
  <c r="T278" i="4"/>
  <c r="P278" i="4"/>
  <c r="O278" i="4"/>
  <c r="M278" i="4"/>
  <c r="H278" i="4"/>
  <c r="A278" i="4"/>
  <c r="T277" i="4"/>
  <c r="O277" i="4"/>
  <c r="M277" i="4"/>
  <c r="H277" i="4"/>
  <c r="Q277" i="4" s="1"/>
  <c r="A277" i="4"/>
  <c r="T276" i="4"/>
  <c r="M276" i="4"/>
  <c r="H276" i="4"/>
  <c r="O276" i="4" s="1"/>
  <c r="A276" i="4"/>
  <c r="T275" i="4"/>
  <c r="R275" i="4"/>
  <c r="M275" i="4"/>
  <c r="H275" i="4"/>
  <c r="A275" i="4"/>
  <c r="T274" i="4"/>
  <c r="S274" i="4"/>
  <c r="R274" i="4"/>
  <c r="M274" i="4"/>
  <c r="H274" i="4"/>
  <c r="A274" i="4"/>
  <c r="T273" i="4"/>
  <c r="S273" i="4"/>
  <c r="R273" i="4"/>
  <c r="Q273" i="4"/>
  <c r="P273" i="4"/>
  <c r="M273" i="4"/>
  <c r="H273" i="4"/>
  <c r="A273" i="4"/>
  <c r="T272" i="4"/>
  <c r="S272" i="4"/>
  <c r="M272" i="4"/>
  <c r="H272" i="4"/>
  <c r="A272" i="4"/>
  <c r="S271" i="4"/>
  <c r="S276" i="4" s="1"/>
  <c r="R271" i="4"/>
  <c r="R276" i="4" s="1"/>
  <c r="Q271" i="4"/>
  <c r="Q275" i="4" s="1"/>
  <c r="P271" i="4"/>
  <c r="P272" i="4" s="1"/>
  <c r="O271" i="4"/>
  <c r="O274" i="4" s="1"/>
  <c r="N271" i="4"/>
  <c r="N273" i="4" s="1"/>
  <c r="T267" i="4"/>
  <c r="D266" i="4"/>
  <c r="C266" i="4"/>
  <c r="B266" i="4"/>
  <c r="T265" i="4"/>
  <c r="P265" i="4"/>
  <c r="O265" i="4"/>
  <c r="N265" i="4"/>
  <c r="M265" i="4"/>
  <c r="H265" i="4"/>
  <c r="A265" i="4"/>
  <c r="T264" i="4"/>
  <c r="P264" i="4"/>
  <c r="M264" i="4"/>
  <c r="H264" i="4"/>
  <c r="A264" i="4"/>
  <c r="T263" i="4"/>
  <c r="M263" i="4"/>
  <c r="H263" i="4"/>
  <c r="A263" i="4"/>
  <c r="T262" i="4"/>
  <c r="S262" i="4"/>
  <c r="M262" i="4"/>
  <c r="H262" i="4"/>
  <c r="A262" i="4"/>
  <c r="T261" i="4"/>
  <c r="P261" i="4"/>
  <c r="O261" i="4"/>
  <c r="M261" i="4"/>
  <c r="H261" i="4"/>
  <c r="A261" i="4"/>
  <c r="T260" i="4"/>
  <c r="R260" i="4"/>
  <c r="P260" i="4"/>
  <c r="M260" i="4"/>
  <c r="H260" i="4"/>
  <c r="A260" i="4"/>
  <c r="T259" i="4"/>
  <c r="T266" i="4" s="1"/>
  <c r="M259" i="4"/>
  <c r="H259" i="4"/>
  <c r="A259" i="4"/>
  <c r="S258" i="4"/>
  <c r="S259" i="4" s="1"/>
  <c r="R258" i="4"/>
  <c r="R259" i="4" s="1"/>
  <c r="Q258" i="4"/>
  <c r="P258" i="4"/>
  <c r="O258" i="4"/>
  <c r="O260" i="4" s="1"/>
  <c r="N258" i="4"/>
  <c r="N264" i="4" s="1"/>
  <c r="T254" i="4"/>
  <c r="D253" i="4"/>
  <c r="C253" i="4"/>
  <c r="B253" i="4"/>
  <c r="T252" i="4"/>
  <c r="O252" i="4"/>
  <c r="M252" i="4"/>
  <c r="H252" i="4"/>
  <c r="A252" i="4"/>
  <c r="T251" i="4"/>
  <c r="Q251" i="4"/>
  <c r="M251" i="4"/>
  <c r="H251" i="4"/>
  <c r="A251" i="4"/>
  <c r="T250" i="4"/>
  <c r="S250" i="4"/>
  <c r="R250" i="4"/>
  <c r="O250" i="4"/>
  <c r="M250" i="4"/>
  <c r="H250" i="4"/>
  <c r="A250" i="4"/>
  <c r="T249" i="4"/>
  <c r="Q249" i="4"/>
  <c r="P249" i="4"/>
  <c r="O249" i="4"/>
  <c r="M249" i="4"/>
  <c r="H249" i="4"/>
  <c r="A249" i="4"/>
  <c r="T248" i="4"/>
  <c r="R248" i="4"/>
  <c r="Q248" i="4"/>
  <c r="O248" i="4"/>
  <c r="M248" i="4"/>
  <c r="H248" i="4"/>
  <c r="A248" i="4"/>
  <c r="T247" i="4"/>
  <c r="M247" i="4"/>
  <c r="H247" i="4"/>
  <c r="A247" i="4"/>
  <c r="T246" i="4"/>
  <c r="T253" i="4" s="1"/>
  <c r="O246" i="4"/>
  <c r="M246" i="4"/>
  <c r="H246" i="4"/>
  <c r="A246" i="4"/>
  <c r="S245" i="4"/>
  <c r="R245" i="4"/>
  <c r="R251" i="4" s="1"/>
  <c r="Q245" i="4"/>
  <c r="Q250" i="4" s="1"/>
  <c r="P245" i="4"/>
  <c r="P250" i="4" s="1"/>
  <c r="O245" i="4"/>
  <c r="O251" i="4" s="1"/>
  <c r="N245" i="4"/>
  <c r="N248" i="4" s="1"/>
  <c r="T241" i="4"/>
  <c r="D240" i="4"/>
  <c r="C240" i="4"/>
  <c r="B240" i="4"/>
  <c r="T239" i="4"/>
  <c r="M239" i="4"/>
  <c r="H239" i="4"/>
  <c r="P239" i="4" s="1"/>
  <c r="A239" i="4"/>
  <c r="T238" i="4"/>
  <c r="P238" i="4"/>
  <c r="M238" i="4"/>
  <c r="H238" i="4"/>
  <c r="N238" i="4" s="1"/>
  <c r="A238" i="4"/>
  <c r="T237" i="4"/>
  <c r="R237" i="4"/>
  <c r="Q237" i="4"/>
  <c r="M237" i="4"/>
  <c r="H237" i="4"/>
  <c r="A237" i="4"/>
  <c r="T236" i="4"/>
  <c r="P236" i="4"/>
  <c r="O236" i="4"/>
  <c r="M236" i="4"/>
  <c r="H236" i="4"/>
  <c r="A236" i="4"/>
  <c r="T235" i="4"/>
  <c r="Q235" i="4"/>
  <c r="P235" i="4"/>
  <c r="M235" i="4"/>
  <c r="H235" i="4"/>
  <c r="A235" i="4"/>
  <c r="T234" i="4"/>
  <c r="M234" i="4"/>
  <c r="H234" i="4"/>
  <c r="A234" i="4"/>
  <c r="T233" i="4"/>
  <c r="M233" i="4"/>
  <c r="H233" i="4"/>
  <c r="P233" i="4" s="1"/>
  <c r="A233" i="4"/>
  <c r="S232" i="4"/>
  <c r="S238" i="4" s="1"/>
  <c r="R232" i="4"/>
  <c r="Q232" i="4"/>
  <c r="Q238" i="4" s="1"/>
  <c r="P232" i="4"/>
  <c r="P237" i="4" s="1"/>
  <c r="O232" i="4"/>
  <c r="N232" i="4"/>
  <c r="N236" i="4" s="1"/>
  <c r="T228" i="4"/>
  <c r="D227" i="4"/>
  <c r="C227" i="4"/>
  <c r="B227" i="4"/>
  <c r="T226" i="4"/>
  <c r="Q226" i="4"/>
  <c r="M226" i="4"/>
  <c r="H226" i="4"/>
  <c r="S226" i="4" s="1"/>
  <c r="A226" i="4"/>
  <c r="T225" i="4"/>
  <c r="S225" i="4"/>
  <c r="R225" i="4"/>
  <c r="O225" i="4"/>
  <c r="M225" i="4"/>
  <c r="H225" i="4"/>
  <c r="A225" i="4"/>
  <c r="T224" i="4"/>
  <c r="S224" i="4"/>
  <c r="Q224" i="4"/>
  <c r="P224" i="4"/>
  <c r="M224" i="4"/>
  <c r="H224" i="4"/>
  <c r="A224" i="4"/>
  <c r="T223" i="4"/>
  <c r="S223" i="4"/>
  <c r="O223" i="4"/>
  <c r="M223" i="4"/>
  <c r="H223" i="4"/>
  <c r="A223" i="4"/>
  <c r="T222" i="4"/>
  <c r="M222" i="4"/>
  <c r="H222" i="4"/>
  <c r="A222" i="4"/>
  <c r="T221" i="4"/>
  <c r="S221" i="4"/>
  <c r="O221" i="4"/>
  <c r="M221" i="4"/>
  <c r="H221" i="4"/>
  <c r="A221" i="4"/>
  <c r="T220" i="4"/>
  <c r="T227" i="4" s="1"/>
  <c r="Q220" i="4"/>
  <c r="M220" i="4"/>
  <c r="H220" i="4"/>
  <c r="S220" i="4" s="1"/>
  <c r="A220" i="4"/>
  <c r="S219" i="4"/>
  <c r="R219" i="4"/>
  <c r="Q219" i="4"/>
  <c r="P219" i="4"/>
  <c r="P225" i="4" s="1"/>
  <c r="O219" i="4"/>
  <c r="O224" i="4" s="1"/>
  <c r="N219" i="4"/>
  <c r="T215" i="4"/>
  <c r="D214" i="4"/>
  <c r="C214" i="4"/>
  <c r="B214" i="4"/>
  <c r="T213" i="4"/>
  <c r="S213" i="4"/>
  <c r="P213" i="4"/>
  <c r="M213" i="4"/>
  <c r="H213" i="4"/>
  <c r="R213" i="4" s="1"/>
  <c r="A213" i="4"/>
  <c r="T212" i="4"/>
  <c r="R212" i="4"/>
  <c r="N212" i="4"/>
  <c r="M212" i="4"/>
  <c r="H212" i="4"/>
  <c r="A212" i="4"/>
  <c r="T211" i="4"/>
  <c r="P211" i="4"/>
  <c r="O211" i="4"/>
  <c r="M211" i="4"/>
  <c r="H211" i="4"/>
  <c r="R211" i="4" s="1"/>
  <c r="A211" i="4"/>
  <c r="T210" i="4"/>
  <c r="R210" i="4"/>
  <c r="N210" i="4"/>
  <c r="M210" i="4"/>
  <c r="H210" i="4"/>
  <c r="A210" i="4"/>
  <c r="T209" i="4"/>
  <c r="M209" i="4"/>
  <c r="H209" i="4"/>
  <c r="A209" i="4"/>
  <c r="T208" i="4"/>
  <c r="R208" i="4"/>
  <c r="M208" i="4"/>
  <c r="H208" i="4"/>
  <c r="A208" i="4"/>
  <c r="T207" i="4"/>
  <c r="T214" i="4" s="1"/>
  <c r="S207" i="4"/>
  <c r="M207" i="4"/>
  <c r="H207" i="4"/>
  <c r="R207" i="4" s="1"/>
  <c r="A207" i="4"/>
  <c r="S206" i="4"/>
  <c r="S208" i="4" s="1"/>
  <c r="R206" i="4"/>
  <c r="Q206" i="4"/>
  <c r="Q212" i="4" s="1"/>
  <c r="P206" i="4"/>
  <c r="O206" i="4"/>
  <c r="O212" i="4" s="1"/>
  <c r="N206" i="4"/>
  <c r="N211" i="4" s="1"/>
  <c r="T202" i="4"/>
  <c r="D201" i="4"/>
  <c r="C201" i="4"/>
  <c r="B201" i="4"/>
  <c r="T200" i="4"/>
  <c r="S200" i="4"/>
  <c r="R200" i="4"/>
  <c r="Q200" i="4"/>
  <c r="O200" i="4"/>
  <c r="M200" i="4"/>
  <c r="H200" i="4"/>
  <c r="A200" i="4"/>
  <c r="T199" i="4"/>
  <c r="S199" i="4"/>
  <c r="Q199" i="4"/>
  <c r="M199" i="4"/>
  <c r="H199" i="4"/>
  <c r="A199" i="4"/>
  <c r="T198" i="4"/>
  <c r="S198" i="4"/>
  <c r="Q198" i="4"/>
  <c r="O198" i="4"/>
  <c r="M198" i="4"/>
  <c r="H198" i="4"/>
  <c r="A198" i="4"/>
  <c r="T197" i="4"/>
  <c r="M197" i="4"/>
  <c r="H197" i="4"/>
  <c r="Q197" i="4" s="1"/>
  <c r="A197" i="4"/>
  <c r="T196" i="4"/>
  <c r="S196" i="4"/>
  <c r="Q196" i="4"/>
  <c r="M196" i="4"/>
  <c r="H196" i="4"/>
  <c r="A196" i="4"/>
  <c r="T195" i="4"/>
  <c r="Q195" i="4"/>
  <c r="M195" i="4"/>
  <c r="H195" i="4"/>
  <c r="A195" i="4"/>
  <c r="T194" i="4"/>
  <c r="S194" i="4"/>
  <c r="R194" i="4"/>
  <c r="Q194" i="4"/>
  <c r="Q201" i="4" s="1"/>
  <c r="O194" i="4"/>
  <c r="M194" i="4"/>
  <c r="H194" i="4"/>
  <c r="A194" i="4"/>
  <c r="S193" i="4"/>
  <c r="S195" i="4" s="1"/>
  <c r="R193" i="4"/>
  <c r="R195" i="4" s="1"/>
  <c r="Q193" i="4"/>
  <c r="P193" i="4"/>
  <c r="O193" i="4"/>
  <c r="N193" i="4"/>
  <c r="N199" i="4" s="1"/>
  <c r="T189" i="4"/>
  <c r="D188" i="4"/>
  <c r="C188" i="4"/>
  <c r="B188" i="4"/>
  <c r="T187" i="4"/>
  <c r="R187" i="4"/>
  <c r="Q187" i="4"/>
  <c r="M187" i="4"/>
  <c r="H187" i="4"/>
  <c r="P187" i="4" s="1"/>
  <c r="A187" i="4"/>
  <c r="T186" i="4"/>
  <c r="M186" i="4"/>
  <c r="H186" i="4"/>
  <c r="R186" i="4" s="1"/>
  <c r="A186" i="4"/>
  <c r="T185" i="4"/>
  <c r="P185" i="4"/>
  <c r="M185" i="4"/>
  <c r="H185" i="4"/>
  <c r="A185" i="4"/>
  <c r="T184" i="4"/>
  <c r="M184" i="4"/>
  <c r="H184" i="4"/>
  <c r="P184" i="4" s="1"/>
  <c r="A184" i="4"/>
  <c r="T183" i="4"/>
  <c r="R183" i="4"/>
  <c r="M183" i="4"/>
  <c r="H183" i="4"/>
  <c r="P183" i="4" s="1"/>
  <c r="A183" i="4"/>
  <c r="T182" i="4"/>
  <c r="S182" i="4"/>
  <c r="P182" i="4"/>
  <c r="M182" i="4"/>
  <c r="H182" i="4"/>
  <c r="A182" i="4"/>
  <c r="T181" i="4"/>
  <c r="R181" i="4"/>
  <c r="Q181" i="4"/>
  <c r="M181" i="4"/>
  <c r="H181" i="4"/>
  <c r="P181" i="4" s="1"/>
  <c r="A181" i="4"/>
  <c r="S180" i="4"/>
  <c r="S183" i="4" s="1"/>
  <c r="R180" i="4"/>
  <c r="R182" i="4" s="1"/>
  <c r="Q180" i="4"/>
  <c r="Q182" i="4" s="1"/>
  <c r="P180" i="4"/>
  <c r="O180" i="4"/>
  <c r="N180" i="4"/>
  <c r="N181" i="4" s="1"/>
  <c r="T176" i="4"/>
  <c r="H175" i="4"/>
  <c r="F175" i="4" s="1"/>
  <c r="D175" i="4"/>
  <c r="C175" i="4"/>
  <c r="B175" i="4"/>
  <c r="T174" i="4"/>
  <c r="S174" i="4"/>
  <c r="Q174" i="4"/>
  <c r="O174" i="4"/>
  <c r="M174" i="4"/>
  <c r="H174" i="4"/>
  <c r="A174" i="4"/>
  <c r="T173" i="4"/>
  <c r="S173" i="4"/>
  <c r="Q173" i="4"/>
  <c r="O173" i="4"/>
  <c r="M173" i="4"/>
  <c r="H173" i="4"/>
  <c r="A173" i="4"/>
  <c r="T172" i="4"/>
  <c r="M172" i="4"/>
  <c r="H172" i="4"/>
  <c r="A172" i="4"/>
  <c r="T171" i="4"/>
  <c r="S171" i="4"/>
  <c r="O171" i="4"/>
  <c r="M171" i="4"/>
  <c r="H171" i="4"/>
  <c r="A171" i="4"/>
  <c r="T170" i="4"/>
  <c r="S170" i="4"/>
  <c r="Q170" i="4"/>
  <c r="M170" i="4"/>
  <c r="H170" i="4"/>
  <c r="O170" i="4" s="1"/>
  <c r="A170" i="4"/>
  <c r="T169" i="4"/>
  <c r="S169" i="4"/>
  <c r="R169" i="4"/>
  <c r="O169" i="4"/>
  <c r="M169" i="4"/>
  <c r="H169" i="4"/>
  <c r="A169" i="4"/>
  <c r="T168" i="4"/>
  <c r="S168" i="4"/>
  <c r="Q168" i="4"/>
  <c r="P168" i="4"/>
  <c r="O168" i="4"/>
  <c r="M168" i="4"/>
  <c r="H168" i="4"/>
  <c r="A168" i="4"/>
  <c r="S167" i="4"/>
  <c r="R167" i="4"/>
  <c r="Q167" i="4"/>
  <c r="Q169" i="4" s="1"/>
  <c r="P167" i="4"/>
  <c r="O167" i="4"/>
  <c r="N167" i="4"/>
  <c r="N173" i="4" s="1"/>
  <c r="T163" i="4"/>
  <c r="D162" i="4"/>
  <c r="C162" i="4"/>
  <c r="B162" i="4"/>
  <c r="T161" i="4"/>
  <c r="T17" i="4" s="1"/>
  <c r="M161" i="4"/>
  <c r="H161" i="4"/>
  <c r="R161" i="4" s="1"/>
  <c r="A161" i="4"/>
  <c r="T160" i="4"/>
  <c r="R160" i="4"/>
  <c r="Q160" i="4"/>
  <c r="P160" i="4"/>
  <c r="M160" i="4"/>
  <c r="H160" i="4"/>
  <c r="A160" i="4"/>
  <c r="T159" i="4"/>
  <c r="M159" i="4"/>
  <c r="H159" i="4"/>
  <c r="R159" i="4" s="1"/>
  <c r="A159" i="4"/>
  <c r="T158" i="4"/>
  <c r="P158" i="4"/>
  <c r="M158" i="4"/>
  <c r="H158" i="4"/>
  <c r="R158" i="4" s="1"/>
  <c r="A158" i="4"/>
  <c r="T157" i="4"/>
  <c r="Q157" i="4"/>
  <c r="P157" i="4"/>
  <c r="M157" i="4"/>
  <c r="H157" i="4"/>
  <c r="A157" i="4"/>
  <c r="T156" i="4"/>
  <c r="M156" i="4"/>
  <c r="H156" i="4"/>
  <c r="A156" i="4"/>
  <c r="T155" i="4"/>
  <c r="R155" i="4"/>
  <c r="P155" i="4"/>
  <c r="M155" i="4"/>
  <c r="H155" i="4"/>
  <c r="A155" i="4"/>
  <c r="S154" i="4"/>
  <c r="R154" i="4"/>
  <c r="Q154" i="4"/>
  <c r="P154" i="4"/>
  <c r="O154" i="4"/>
  <c r="O155" i="4" s="1"/>
  <c r="N154" i="4"/>
  <c r="N155" i="4" s="1"/>
  <c r="T150" i="4"/>
  <c r="D149" i="4"/>
  <c r="C149" i="4"/>
  <c r="B149" i="4"/>
  <c r="T148" i="4"/>
  <c r="R148" i="4"/>
  <c r="Q148" i="4"/>
  <c r="M148" i="4"/>
  <c r="H148" i="4"/>
  <c r="S148" i="4" s="1"/>
  <c r="A148" i="4"/>
  <c r="T147" i="4"/>
  <c r="M147" i="4"/>
  <c r="H147" i="4"/>
  <c r="A147" i="4"/>
  <c r="T146" i="4"/>
  <c r="S146" i="4"/>
  <c r="Q146" i="4"/>
  <c r="O146" i="4"/>
  <c r="M146" i="4"/>
  <c r="H146" i="4"/>
  <c r="A146" i="4"/>
  <c r="T145" i="4"/>
  <c r="S145" i="4"/>
  <c r="R145" i="4"/>
  <c r="M145" i="4"/>
  <c r="H145" i="4"/>
  <c r="Q145" i="4" s="1"/>
  <c r="A145" i="4"/>
  <c r="T144" i="4"/>
  <c r="S144" i="4"/>
  <c r="Q144" i="4"/>
  <c r="O144" i="4"/>
  <c r="M144" i="4"/>
  <c r="H144" i="4"/>
  <c r="A144" i="4"/>
  <c r="T143" i="4"/>
  <c r="S143" i="4"/>
  <c r="Q143" i="4"/>
  <c r="O143" i="4"/>
  <c r="M143" i="4"/>
  <c r="H143" i="4"/>
  <c r="A143" i="4"/>
  <c r="T142" i="4"/>
  <c r="T149" i="4" s="1"/>
  <c r="Q142" i="4"/>
  <c r="O142" i="4"/>
  <c r="M142" i="4"/>
  <c r="H142" i="4"/>
  <c r="S142" i="4" s="1"/>
  <c r="A142" i="4"/>
  <c r="S141" i="4"/>
  <c r="R141" i="4"/>
  <c r="Q141" i="4"/>
  <c r="P141" i="4"/>
  <c r="O141" i="4"/>
  <c r="N141" i="4"/>
  <c r="N146" i="4" s="1"/>
  <c r="T137" i="4"/>
  <c r="P136" i="4"/>
  <c r="D136" i="4"/>
  <c r="C136" i="4"/>
  <c r="B136" i="4"/>
  <c r="T135" i="4"/>
  <c r="P135" i="4"/>
  <c r="M135" i="4"/>
  <c r="H135" i="4"/>
  <c r="A135" i="4"/>
  <c r="T134" i="4"/>
  <c r="P134" i="4"/>
  <c r="M134" i="4"/>
  <c r="H134" i="4"/>
  <c r="A134" i="4"/>
  <c r="T133" i="4"/>
  <c r="S133" i="4"/>
  <c r="M133" i="4"/>
  <c r="H133" i="4"/>
  <c r="P133" i="4" s="1"/>
  <c r="A133" i="4"/>
  <c r="T132" i="4"/>
  <c r="P132" i="4"/>
  <c r="M132" i="4"/>
  <c r="H132" i="4"/>
  <c r="A132" i="4"/>
  <c r="T131" i="4"/>
  <c r="M131" i="4"/>
  <c r="H131" i="4"/>
  <c r="P131" i="4" s="1"/>
  <c r="A131" i="4"/>
  <c r="T130" i="4"/>
  <c r="S130" i="4"/>
  <c r="M130" i="4"/>
  <c r="H130" i="4"/>
  <c r="P130" i="4" s="1"/>
  <c r="A130" i="4"/>
  <c r="T129" i="4"/>
  <c r="P129" i="4"/>
  <c r="M129" i="4"/>
  <c r="H129" i="4"/>
  <c r="H136" i="4" s="1"/>
  <c r="F136" i="4" s="1"/>
  <c r="P137" i="4" s="1"/>
  <c r="A129" i="4"/>
  <c r="S128" i="4"/>
  <c r="R128" i="4"/>
  <c r="Q128" i="4"/>
  <c r="P128" i="4"/>
  <c r="O128" i="4"/>
  <c r="O129" i="4" s="1"/>
  <c r="N128" i="4"/>
  <c r="N129" i="4" s="1"/>
  <c r="T124" i="4"/>
  <c r="D123" i="4"/>
  <c r="C123" i="4"/>
  <c r="B123" i="4"/>
  <c r="T122" i="4"/>
  <c r="S122" i="4"/>
  <c r="O122" i="4"/>
  <c r="M122" i="4"/>
  <c r="H122" i="4"/>
  <c r="A122" i="4"/>
  <c r="T121" i="4"/>
  <c r="S121" i="4"/>
  <c r="R121" i="4"/>
  <c r="Q121" i="4"/>
  <c r="O121" i="4"/>
  <c r="M121" i="4"/>
  <c r="H121" i="4"/>
  <c r="A121" i="4"/>
  <c r="T120" i="4"/>
  <c r="P120" i="4"/>
  <c r="O120" i="4"/>
  <c r="M120" i="4"/>
  <c r="H120" i="4"/>
  <c r="S120" i="4" s="1"/>
  <c r="A120" i="4"/>
  <c r="T119" i="4"/>
  <c r="S119" i="4"/>
  <c r="O119" i="4"/>
  <c r="M119" i="4"/>
  <c r="H119" i="4"/>
  <c r="A119" i="4"/>
  <c r="T118" i="4"/>
  <c r="M118" i="4"/>
  <c r="H118" i="4"/>
  <c r="A118" i="4"/>
  <c r="T117" i="4"/>
  <c r="S117" i="4"/>
  <c r="R117" i="4"/>
  <c r="O117" i="4"/>
  <c r="M117" i="4"/>
  <c r="H117" i="4"/>
  <c r="A117" i="4"/>
  <c r="T116" i="4"/>
  <c r="T123" i="4" s="1"/>
  <c r="S116" i="4"/>
  <c r="O116" i="4"/>
  <c r="M116" i="4"/>
  <c r="H116" i="4"/>
  <c r="H123" i="4" s="1"/>
  <c r="F123" i="4" s="1"/>
  <c r="A116" i="4"/>
  <c r="S115" i="4"/>
  <c r="S124" i="4" s="1"/>
  <c r="R115" i="4"/>
  <c r="R122" i="4" s="1"/>
  <c r="Q115" i="4"/>
  <c r="P115" i="4"/>
  <c r="O115" i="4"/>
  <c r="N115" i="4"/>
  <c r="N120" i="4" s="1"/>
  <c r="T111" i="4"/>
  <c r="D110" i="4"/>
  <c r="C110" i="4"/>
  <c r="B110" i="4"/>
  <c r="T109" i="4"/>
  <c r="S109" i="4"/>
  <c r="R109" i="4"/>
  <c r="M109" i="4"/>
  <c r="H109" i="4"/>
  <c r="A109" i="4"/>
  <c r="T108" i="4"/>
  <c r="Q108" i="4"/>
  <c r="M108" i="4"/>
  <c r="H108" i="4"/>
  <c r="A108" i="4"/>
  <c r="T107" i="4"/>
  <c r="R107" i="4"/>
  <c r="M107" i="4"/>
  <c r="H107" i="4"/>
  <c r="A107" i="4"/>
  <c r="T106" i="4"/>
  <c r="M106" i="4"/>
  <c r="H106" i="4"/>
  <c r="A106" i="4"/>
  <c r="T105" i="4"/>
  <c r="S105" i="4"/>
  <c r="M105" i="4"/>
  <c r="H105" i="4"/>
  <c r="R105" i="4" s="1"/>
  <c r="A105" i="4"/>
  <c r="T104" i="4"/>
  <c r="Q104" i="4"/>
  <c r="M104" i="4"/>
  <c r="H104" i="4"/>
  <c r="R104" i="4" s="1"/>
  <c r="A104" i="4"/>
  <c r="T103" i="4"/>
  <c r="T110" i="4" s="1"/>
  <c r="S103" i="4"/>
  <c r="R103" i="4"/>
  <c r="M103" i="4"/>
  <c r="H103" i="4"/>
  <c r="A103" i="4"/>
  <c r="S102" i="4"/>
  <c r="S104" i="4" s="1"/>
  <c r="R102" i="4"/>
  <c r="Q102" i="4"/>
  <c r="Q109" i="4" s="1"/>
  <c r="P102" i="4"/>
  <c r="P108" i="4" s="1"/>
  <c r="O102" i="4"/>
  <c r="N102" i="4"/>
  <c r="N103" i="4" s="1"/>
  <c r="T98" i="4"/>
  <c r="D97" i="4"/>
  <c r="C97" i="4"/>
  <c r="B97" i="4"/>
  <c r="T96" i="4"/>
  <c r="S96" i="4"/>
  <c r="R96" i="4"/>
  <c r="Q96" i="4"/>
  <c r="M96" i="4"/>
  <c r="H96" i="4"/>
  <c r="A96" i="4"/>
  <c r="T95" i="4"/>
  <c r="P95" i="4"/>
  <c r="M95" i="4"/>
  <c r="H95" i="4"/>
  <c r="Q95" i="4" s="1"/>
  <c r="A95" i="4"/>
  <c r="T94" i="4"/>
  <c r="Q94" i="4"/>
  <c r="M94" i="4"/>
  <c r="H94" i="4"/>
  <c r="A94" i="4"/>
  <c r="T93" i="4"/>
  <c r="M93" i="4"/>
  <c r="H93" i="4"/>
  <c r="A93" i="4"/>
  <c r="T92" i="4"/>
  <c r="R92" i="4"/>
  <c r="Q92" i="4"/>
  <c r="M92" i="4"/>
  <c r="H92" i="4"/>
  <c r="A92" i="4"/>
  <c r="T91" i="4"/>
  <c r="T12" i="4" s="1"/>
  <c r="S91" i="4"/>
  <c r="P91" i="4"/>
  <c r="M91" i="4"/>
  <c r="H91" i="4"/>
  <c r="Q91" i="4" s="1"/>
  <c r="A91" i="4"/>
  <c r="T90" i="4"/>
  <c r="S90" i="4"/>
  <c r="R90" i="4"/>
  <c r="Q90" i="4"/>
  <c r="M90" i="4"/>
  <c r="H90" i="4"/>
  <c r="A90" i="4"/>
  <c r="S89" i="4"/>
  <c r="S92" i="4" s="1"/>
  <c r="R89" i="4"/>
  <c r="R91" i="4" s="1"/>
  <c r="Q89" i="4"/>
  <c r="P89" i="4"/>
  <c r="P96" i="4" s="1"/>
  <c r="O89" i="4"/>
  <c r="N89" i="4"/>
  <c r="N94" i="4" s="1"/>
  <c r="T85" i="4"/>
  <c r="D84" i="4"/>
  <c r="C84" i="4"/>
  <c r="B84" i="4"/>
  <c r="T83" i="4"/>
  <c r="R83" i="4"/>
  <c r="Q83" i="4"/>
  <c r="P83" i="4"/>
  <c r="M83" i="4"/>
  <c r="H83" i="4"/>
  <c r="A83" i="4"/>
  <c r="T82" i="4"/>
  <c r="P82" i="4"/>
  <c r="O82" i="4"/>
  <c r="M82" i="4"/>
  <c r="H82" i="4"/>
  <c r="A82" i="4"/>
  <c r="T81" i="4"/>
  <c r="M81" i="4"/>
  <c r="H81" i="4"/>
  <c r="A81" i="4"/>
  <c r="T80" i="4"/>
  <c r="S80" i="4"/>
  <c r="M80" i="4"/>
  <c r="H80" i="4"/>
  <c r="R80" i="4" s="1"/>
  <c r="A80" i="4"/>
  <c r="T79" i="4"/>
  <c r="T13" i="4" s="1"/>
  <c r="Q79" i="4"/>
  <c r="P79" i="4"/>
  <c r="M79" i="4"/>
  <c r="H79" i="4"/>
  <c r="A79" i="4"/>
  <c r="T78" i="4"/>
  <c r="S78" i="4"/>
  <c r="R78" i="4"/>
  <c r="O78" i="4"/>
  <c r="M78" i="4"/>
  <c r="H78" i="4"/>
  <c r="P78" i="4" s="1"/>
  <c r="A78" i="4"/>
  <c r="T77" i="4"/>
  <c r="R77" i="4"/>
  <c r="Q77" i="4"/>
  <c r="P77" i="4"/>
  <c r="M77" i="4"/>
  <c r="H77" i="4"/>
  <c r="A77" i="4"/>
  <c r="S76" i="4"/>
  <c r="S79" i="4" s="1"/>
  <c r="R76" i="4"/>
  <c r="R79" i="4" s="1"/>
  <c r="Q76" i="4"/>
  <c r="Q78" i="4" s="1"/>
  <c r="P76" i="4"/>
  <c r="O76" i="4"/>
  <c r="O83" i="4" s="1"/>
  <c r="N76" i="4"/>
  <c r="T72" i="4"/>
  <c r="D71" i="4"/>
  <c r="C71" i="4"/>
  <c r="B71" i="4"/>
  <c r="T70" i="4"/>
  <c r="P70" i="4"/>
  <c r="O70" i="4"/>
  <c r="M70" i="4"/>
  <c r="H70" i="4"/>
  <c r="S70" i="4" s="1"/>
  <c r="A70" i="4"/>
  <c r="T69" i="4"/>
  <c r="O69" i="4"/>
  <c r="M69" i="4"/>
  <c r="H69" i="4"/>
  <c r="A69" i="4"/>
  <c r="T68" i="4"/>
  <c r="M68" i="4"/>
  <c r="H68" i="4"/>
  <c r="A68" i="4"/>
  <c r="T67" i="4"/>
  <c r="R67" i="4"/>
  <c r="Q67" i="4"/>
  <c r="O67" i="4"/>
  <c r="M67" i="4"/>
  <c r="H67" i="4"/>
  <c r="A67" i="4"/>
  <c r="T66" i="4"/>
  <c r="S66" i="4"/>
  <c r="P66" i="4"/>
  <c r="O66" i="4"/>
  <c r="M66" i="4"/>
  <c r="H66" i="4"/>
  <c r="A66" i="4"/>
  <c r="T65" i="4"/>
  <c r="S65" i="4"/>
  <c r="R65" i="4"/>
  <c r="Q65" i="4"/>
  <c r="O65" i="4"/>
  <c r="M65" i="4"/>
  <c r="H65" i="4"/>
  <c r="A65" i="4"/>
  <c r="T64" i="4"/>
  <c r="T71" i="4" s="1"/>
  <c r="P64" i="4"/>
  <c r="O64" i="4"/>
  <c r="M64" i="4"/>
  <c r="H64" i="4"/>
  <c r="H71" i="4" s="1"/>
  <c r="F71" i="4" s="1"/>
  <c r="Q72" i="4" s="1"/>
  <c r="A64" i="4"/>
  <c r="S63" i="4"/>
  <c r="R63" i="4"/>
  <c r="R66" i="4" s="1"/>
  <c r="Q63" i="4"/>
  <c r="Q66" i="4" s="1"/>
  <c r="P63" i="4"/>
  <c r="P65" i="4" s="1"/>
  <c r="O63" i="4"/>
  <c r="N63" i="4"/>
  <c r="N70" i="4" s="1"/>
  <c r="T59" i="4"/>
  <c r="S59" i="4"/>
  <c r="D58" i="4"/>
  <c r="C58" i="4"/>
  <c r="B58" i="4"/>
  <c r="T57" i="4"/>
  <c r="R57" i="4"/>
  <c r="P57" i="4"/>
  <c r="O57" i="4"/>
  <c r="M57" i="4"/>
  <c r="H57" i="4"/>
  <c r="A57" i="4"/>
  <c r="T56" i="4"/>
  <c r="M56" i="4"/>
  <c r="H56" i="4"/>
  <c r="A56" i="4"/>
  <c r="T55" i="4"/>
  <c r="S55" i="4"/>
  <c r="M55" i="4"/>
  <c r="H55" i="4"/>
  <c r="R55" i="4" s="1"/>
  <c r="A55" i="4"/>
  <c r="T54" i="4"/>
  <c r="Q54" i="4"/>
  <c r="P54" i="4"/>
  <c r="M54" i="4"/>
  <c r="H54" i="4"/>
  <c r="R54" i="4" s="1"/>
  <c r="A54" i="4"/>
  <c r="T53" i="4"/>
  <c r="S53" i="4"/>
  <c r="R53" i="4"/>
  <c r="O53" i="4"/>
  <c r="M53" i="4"/>
  <c r="H53" i="4"/>
  <c r="A53" i="4"/>
  <c r="T52" i="4"/>
  <c r="Q52" i="4"/>
  <c r="P52" i="4"/>
  <c r="M52" i="4"/>
  <c r="H52" i="4"/>
  <c r="A52" i="4"/>
  <c r="T51" i="4"/>
  <c r="R51" i="4"/>
  <c r="P51" i="4"/>
  <c r="O51" i="4"/>
  <c r="M51" i="4"/>
  <c r="H51" i="4"/>
  <c r="H58" i="4" s="1"/>
  <c r="F58" i="4" s="1"/>
  <c r="A51" i="4"/>
  <c r="S50" i="4"/>
  <c r="S54" i="4" s="1"/>
  <c r="R50" i="4"/>
  <c r="Q50" i="4"/>
  <c r="Q53" i="4" s="1"/>
  <c r="P50" i="4"/>
  <c r="P53" i="4" s="1"/>
  <c r="O50" i="4"/>
  <c r="O52" i="4" s="1"/>
  <c r="N50" i="4"/>
  <c r="N53" i="4" s="1"/>
  <c r="T46" i="4"/>
  <c r="D45" i="4"/>
  <c r="C45" i="4"/>
  <c r="B45" i="4"/>
  <c r="T44" i="4"/>
  <c r="Q44" i="4"/>
  <c r="O44" i="4"/>
  <c r="M44" i="4"/>
  <c r="H44" i="4"/>
  <c r="A44" i="4"/>
  <c r="T43" i="4"/>
  <c r="T16" i="4" s="1"/>
  <c r="M43" i="4"/>
  <c r="H43" i="4"/>
  <c r="A43" i="4"/>
  <c r="T42" i="4"/>
  <c r="R42" i="4"/>
  <c r="Q42" i="4"/>
  <c r="M42" i="4"/>
  <c r="H42" i="4"/>
  <c r="A42" i="4"/>
  <c r="T41" i="4"/>
  <c r="S41" i="4"/>
  <c r="P41" i="4"/>
  <c r="O41" i="4"/>
  <c r="M41" i="4"/>
  <c r="H41" i="4"/>
  <c r="Q41" i="4" s="1"/>
  <c r="A41" i="4"/>
  <c r="T40" i="4"/>
  <c r="R40" i="4"/>
  <c r="Q40" i="4"/>
  <c r="M40" i="4"/>
  <c r="H40" i="4"/>
  <c r="A40" i="4"/>
  <c r="T39" i="4"/>
  <c r="P39" i="4"/>
  <c r="O39" i="4"/>
  <c r="M39" i="4"/>
  <c r="H39" i="4"/>
  <c r="Q39" i="4" s="1"/>
  <c r="A39" i="4"/>
  <c r="T38" i="4"/>
  <c r="T45" i="4" s="1"/>
  <c r="Q38" i="4"/>
  <c r="O38" i="4"/>
  <c r="M38" i="4"/>
  <c r="H38" i="4"/>
  <c r="A38" i="4"/>
  <c r="S37" i="4"/>
  <c r="S42" i="4" s="1"/>
  <c r="R37" i="4"/>
  <c r="R41" i="4" s="1"/>
  <c r="Q37" i="4"/>
  <c r="P37" i="4"/>
  <c r="P40" i="4" s="1"/>
  <c r="O37" i="4"/>
  <c r="O40" i="4" s="1"/>
  <c r="N37" i="4"/>
  <c r="N39" i="4" s="1"/>
  <c r="T33" i="4"/>
  <c r="D32" i="4"/>
  <c r="C32" i="4"/>
  <c r="B32" i="4"/>
  <c r="T31" i="4"/>
  <c r="M31" i="4"/>
  <c r="H31" i="4"/>
  <c r="A31" i="4"/>
  <c r="T30" i="4"/>
  <c r="S30" i="4"/>
  <c r="M30" i="4"/>
  <c r="H30" i="4"/>
  <c r="P30" i="4" s="1"/>
  <c r="A30" i="4"/>
  <c r="T29" i="4"/>
  <c r="Q29" i="4"/>
  <c r="P29" i="4"/>
  <c r="M29" i="4"/>
  <c r="H29" i="4"/>
  <c r="A29" i="4"/>
  <c r="T28" i="4"/>
  <c r="T14" i="4" s="1"/>
  <c r="S28" i="4"/>
  <c r="R28" i="4"/>
  <c r="O28" i="4"/>
  <c r="M28" i="4"/>
  <c r="H28" i="4"/>
  <c r="P28" i="4" s="1"/>
  <c r="A28" i="4"/>
  <c r="T27" i="4"/>
  <c r="Q27" i="4"/>
  <c r="P27" i="4"/>
  <c r="M27" i="4"/>
  <c r="H27" i="4"/>
  <c r="H13" i="4" s="1"/>
  <c r="A27" i="4"/>
  <c r="T26" i="4"/>
  <c r="P26" i="4"/>
  <c r="O26" i="4"/>
  <c r="M26" i="4"/>
  <c r="H26" i="4"/>
  <c r="A26" i="4"/>
  <c r="T25" i="4"/>
  <c r="T32" i="4" s="1"/>
  <c r="M25" i="4"/>
  <c r="H32" i="4"/>
  <c r="F32" i="4" s="1"/>
  <c r="S24" i="4"/>
  <c r="S29" i="4" s="1"/>
  <c r="R24" i="4"/>
  <c r="R29" i="4" s="1"/>
  <c r="Q24" i="4"/>
  <c r="Q28" i="4" s="1"/>
  <c r="P24" i="4"/>
  <c r="O24" i="4"/>
  <c r="O27" i="4" s="1"/>
  <c r="N24" i="4"/>
  <c r="N27" i="4" s="1"/>
  <c r="M18" i="4"/>
  <c r="M17" i="4"/>
  <c r="M16" i="4"/>
  <c r="M15" i="4"/>
  <c r="M14" i="4"/>
  <c r="M13" i="4"/>
  <c r="M12" i="4"/>
  <c r="M11" i="4"/>
  <c r="S10" i="4"/>
  <c r="R10" i="4"/>
  <c r="Q10" i="4"/>
  <c r="P10" i="4"/>
  <c r="O10" i="4"/>
  <c r="N10" i="4"/>
  <c r="F90" i="3"/>
  <c r="F89" i="3"/>
  <c r="F88" i="3"/>
  <c r="F87" i="3"/>
  <c r="F86" i="3"/>
  <c r="F85" i="3"/>
  <c r="F83" i="3"/>
  <c r="F82" i="3"/>
  <c r="F81" i="3"/>
  <c r="F80" i="3"/>
  <c r="F79" i="3"/>
  <c r="F78" i="3"/>
  <c r="F76" i="3"/>
  <c r="F75" i="3"/>
  <c r="F74" i="3"/>
  <c r="F73" i="3"/>
  <c r="F72" i="3"/>
  <c r="F71" i="3"/>
  <c r="F69" i="3"/>
  <c r="F68" i="3"/>
  <c r="F67" i="3"/>
  <c r="F66" i="3"/>
  <c r="F65" i="3"/>
  <c r="F64" i="3"/>
  <c r="F62" i="3"/>
  <c r="F61" i="3"/>
  <c r="F60" i="3"/>
  <c r="F59" i="3"/>
  <c r="F58" i="3"/>
  <c r="F57" i="3"/>
  <c r="F55" i="3"/>
  <c r="F54" i="3"/>
  <c r="F53" i="3"/>
  <c r="F52" i="3"/>
  <c r="F51" i="3"/>
  <c r="F50" i="3"/>
  <c r="F48" i="3"/>
  <c r="F47" i="3"/>
  <c r="F46" i="3"/>
  <c r="F45" i="3"/>
  <c r="F44" i="3"/>
  <c r="F43" i="3"/>
  <c r="F41" i="3"/>
  <c r="F40" i="3"/>
  <c r="F39" i="3"/>
  <c r="F38" i="3"/>
  <c r="F37" i="3"/>
  <c r="F36" i="3"/>
  <c r="F34" i="3"/>
  <c r="F33" i="3"/>
  <c r="F32" i="3"/>
  <c r="F31" i="3"/>
  <c r="F30" i="3"/>
  <c r="F29" i="3"/>
  <c r="F27" i="3"/>
  <c r="F26" i="3"/>
  <c r="F25" i="3"/>
  <c r="F24" i="3"/>
  <c r="F23" i="3"/>
  <c r="F22" i="3"/>
  <c r="F20" i="3"/>
  <c r="F19" i="3"/>
  <c r="F18" i="3"/>
  <c r="F17" i="3"/>
  <c r="F16" i="3"/>
  <c r="F15" i="3"/>
  <c r="F13" i="3"/>
  <c r="F12" i="3"/>
  <c r="F11" i="3"/>
  <c r="F10" i="3"/>
  <c r="F9" i="3"/>
  <c r="F8" i="3"/>
  <c r="O54" i="2"/>
  <c r="K54" i="2"/>
  <c r="H54" i="2" a="1"/>
  <c r="H54" i="2" s="1"/>
  <c r="I54" i="2" s="1"/>
  <c r="F54" i="2"/>
  <c r="O53" i="2"/>
  <c r="K53" i="2"/>
  <c r="H53" i="2" a="1"/>
  <c r="H53" i="2" s="1"/>
  <c r="I53" i="2" s="1"/>
  <c r="F53" i="2"/>
  <c r="O52" i="2"/>
  <c r="K52" i="2"/>
  <c r="H52" i="2" a="1"/>
  <c r="H52" i="2"/>
  <c r="I52" i="2" s="1"/>
  <c r="F52" i="2"/>
  <c r="G52" i="2"/>
  <c r="O51" i="2"/>
  <c r="K51" i="2"/>
  <c r="H51" i="2" a="1"/>
  <c r="H51" i="2" s="1"/>
  <c r="I51" i="2" s="1"/>
  <c r="F51" i="2"/>
  <c r="G51" i="2"/>
  <c r="O50" i="2"/>
  <c r="K50" i="2"/>
  <c r="H50" i="2" a="1"/>
  <c r="H50" i="2" s="1"/>
  <c r="I50" i="2" s="1"/>
  <c r="F50" i="2"/>
  <c r="O49" i="2"/>
  <c r="K49" i="2"/>
  <c r="H49" i="2" a="1"/>
  <c r="H49" i="2" s="1"/>
  <c r="I49" i="2" s="1"/>
  <c r="O48" i="2"/>
  <c r="K48" i="2"/>
  <c r="H48" i="2" a="1"/>
  <c r="H48" i="2" s="1"/>
  <c r="I48" i="2" s="1"/>
  <c r="G48" i="2"/>
  <c r="O47" i="2"/>
  <c r="K47" i="2"/>
  <c r="H47" i="2" a="1"/>
  <c r="H47" i="2" s="1"/>
  <c r="I47" i="2" s="1"/>
  <c r="F47" i="2"/>
  <c r="P47" i="2"/>
  <c r="O46" i="2"/>
  <c r="K46" i="2"/>
  <c r="H46" i="2" a="1"/>
  <c r="H46" i="2" s="1"/>
  <c r="I46" i="2" s="1"/>
  <c r="F46" i="2"/>
  <c r="G46" i="2"/>
  <c r="O45" i="2"/>
  <c r="K45" i="2"/>
  <c r="H45" i="2" a="1"/>
  <c r="H45" i="2"/>
  <c r="I45" i="2" s="1"/>
  <c r="F45" i="2"/>
  <c r="P45" i="2"/>
  <c r="O44" i="2"/>
  <c r="K44" i="2"/>
  <c r="H44" i="2" a="1"/>
  <c r="H44" i="2" s="1"/>
  <c r="I44" i="2" s="1"/>
  <c r="G44" i="2"/>
  <c r="O43" i="2"/>
  <c r="K43" i="2"/>
  <c r="H43" i="2" a="1"/>
  <c r="H43" i="2" s="1"/>
  <c r="I43" i="2" s="1"/>
  <c r="O42" i="2"/>
  <c r="K42" i="2"/>
  <c r="H42" i="2" a="1"/>
  <c r="H42" i="2" s="1"/>
  <c r="I42" i="2" s="1"/>
  <c r="F42" i="2"/>
  <c r="O41" i="2"/>
  <c r="K41" i="2"/>
  <c r="H41" i="2" a="1"/>
  <c r="H41" i="2" s="1"/>
  <c r="I41" i="2" s="1"/>
  <c r="F41" i="2"/>
  <c r="O40" i="2"/>
  <c r="K40" i="2"/>
  <c r="H40" i="2" a="1"/>
  <c r="H40" i="2" s="1"/>
  <c r="I40" i="2" s="1"/>
  <c r="P40" i="2"/>
  <c r="O39" i="2"/>
  <c r="K39" i="2"/>
  <c r="H39" i="2" a="1"/>
  <c r="H39" i="2" s="1"/>
  <c r="I39" i="2" s="1"/>
  <c r="F39" i="2"/>
  <c r="G39" i="2"/>
  <c r="O38" i="2"/>
  <c r="K38" i="2"/>
  <c r="H38" i="2" a="1"/>
  <c r="H38" i="2" s="1"/>
  <c r="I38" i="2" s="1"/>
  <c r="F38" i="2"/>
  <c r="O37" i="2"/>
  <c r="K37" i="2"/>
  <c r="H37" i="2" a="1"/>
  <c r="H37" i="2" s="1"/>
  <c r="I37" i="2" s="1"/>
  <c r="F37" i="2"/>
  <c r="O36" i="2"/>
  <c r="K36" i="2"/>
  <c r="H36" i="2" a="1"/>
  <c r="H36" i="2" s="1"/>
  <c r="I36" i="2" s="1"/>
  <c r="G36" i="2"/>
  <c r="O35" i="2"/>
  <c r="K35" i="2"/>
  <c r="H35" i="2" a="1"/>
  <c r="H35" i="2" s="1"/>
  <c r="I35" i="2" s="1"/>
  <c r="F35" i="2"/>
  <c r="P35" i="2"/>
  <c r="O34" i="2"/>
  <c r="K34" i="2"/>
  <c r="H34" i="2" a="1"/>
  <c r="H34" i="2" s="1"/>
  <c r="I34" i="2" s="1"/>
  <c r="F34" i="2"/>
  <c r="O33" i="2"/>
  <c r="K33" i="2"/>
  <c r="H33" i="2" a="1"/>
  <c r="H33" i="2"/>
  <c r="I33" i="2" s="1"/>
  <c r="F33" i="2"/>
  <c r="O32" i="2"/>
  <c r="K32" i="2"/>
  <c r="H32" i="2" a="1"/>
  <c r="H32" i="2" s="1"/>
  <c r="I32" i="2" s="1"/>
  <c r="P32" i="2"/>
  <c r="O31" i="2"/>
  <c r="K31" i="2"/>
  <c r="H31" i="2" a="1"/>
  <c r="H31" i="2" s="1"/>
  <c r="I31" i="2" s="1"/>
  <c r="O30" i="2"/>
  <c r="K30" i="2"/>
  <c r="H30" i="2" a="1"/>
  <c r="H30" i="2" s="1"/>
  <c r="I30" i="2" s="1"/>
  <c r="F30" i="2"/>
  <c r="O29" i="2"/>
  <c r="K29" i="2"/>
  <c r="H29" i="2" a="1"/>
  <c r="H29" i="2" s="1"/>
  <c r="I29" i="2" s="1"/>
  <c r="F29" i="2"/>
  <c r="O28" i="2"/>
  <c r="K28" i="2"/>
  <c r="H28" i="2" a="1"/>
  <c r="H28" i="2" s="1"/>
  <c r="I28" i="2" s="1"/>
  <c r="G28" i="2"/>
  <c r="O27" i="2"/>
  <c r="K27" i="2"/>
  <c r="H27" i="2" a="1"/>
  <c r="H27" i="2" s="1"/>
  <c r="I27" i="2" s="1"/>
  <c r="G27" i="2"/>
  <c r="O26" i="2"/>
  <c r="K26" i="2"/>
  <c r="H26" i="2" a="1"/>
  <c r="H26" i="2" s="1"/>
  <c r="I26" i="2" s="1"/>
  <c r="F26" i="2"/>
  <c r="O25" i="2"/>
  <c r="K25" i="2"/>
  <c r="H25" i="2" a="1"/>
  <c r="H25" i="2" s="1"/>
  <c r="I25" i="2" s="1"/>
  <c r="F25" i="2"/>
  <c r="O24" i="2"/>
  <c r="K24" i="2"/>
  <c r="H24" i="2" a="1"/>
  <c r="H24" i="2" s="1"/>
  <c r="I24" i="2" s="1"/>
  <c r="G24" i="2"/>
  <c r="P23" i="2"/>
  <c r="O23" i="2"/>
  <c r="K23" i="2"/>
  <c r="H23" i="2" a="1"/>
  <c r="H23" i="2" s="1"/>
  <c r="I23" i="2" s="1"/>
  <c r="F23" i="2"/>
  <c r="G23" i="2"/>
  <c r="O22" i="2"/>
  <c r="K22" i="2"/>
  <c r="H22" i="2" a="1"/>
  <c r="H22" i="2" s="1"/>
  <c r="I22" i="2" s="1"/>
  <c r="O21" i="2"/>
  <c r="K21" i="2"/>
  <c r="H21" i="2" a="1"/>
  <c r="H21" i="2" s="1"/>
  <c r="I21" i="2" s="1"/>
  <c r="F21" i="2"/>
  <c r="P21" i="2"/>
  <c r="O20" i="2"/>
  <c r="K20" i="2"/>
  <c r="H20" i="2" a="1"/>
  <c r="H20" i="2" s="1"/>
  <c r="I20" i="2" s="1"/>
  <c r="G20" i="2"/>
  <c r="O19" i="2"/>
  <c r="K19" i="2"/>
  <c r="H19" i="2" a="1"/>
  <c r="H19" i="2" s="1"/>
  <c r="I19" i="2" s="1"/>
  <c r="O18" i="2"/>
  <c r="K18" i="2"/>
  <c r="H18" i="2" a="1"/>
  <c r="H18" i="2" s="1"/>
  <c r="I18" i="2" s="1"/>
  <c r="F18" i="2"/>
  <c r="G18" i="2"/>
  <c r="O17" i="2"/>
  <c r="K17" i="2"/>
  <c r="H17" i="2" a="1"/>
  <c r="H17" i="2" s="1"/>
  <c r="I17" i="2" s="1"/>
  <c r="F17" i="2"/>
  <c r="P17" i="2"/>
  <c r="O16" i="2"/>
  <c r="K16" i="2"/>
  <c r="H16" i="2" a="1"/>
  <c r="H16" i="2" s="1"/>
  <c r="I16" i="2" s="1"/>
  <c r="F16" i="2"/>
  <c r="G16" i="2"/>
  <c r="O15" i="2"/>
  <c r="K15" i="2"/>
  <c r="H15" i="2" a="1"/>
  <c r="H15" i="2" s="1"/>
  <c r="I15" i="2" s="1"/>
  <c r="G15" i="2"/>
  <c r="O14" i="2"/>
  <c r="K14" i="2"/>
  <c r="H14" i="2" a="1"/>
  <c r="H14" i="2" s="1"/>
  <c r="I14" i="2" s="1"/>
  <c r="G14" i="2"/>
  <c r="O13" i="2"/>
  <c r="K13" i="2"/>
  <c r="H13" i="2" a="1"/>
  <c r="H13" i="2" s="1"/>
  <c r="I13" i="2" s="1"/>
  <c r="O12" i="2"/>
  <c r="K12" i="2"/>
  <c r="F7" i="2" s="1"/>
  <c r="H12" i="2" a="1"/>
  <c r="H12" i="2" s="1"/>
  <c r="I12" i="2" s="1"/>
  <c r="F12" i="2"/>
  <c r="O11" i="2"/>
  <c r="K11" i="2"/>
  <c r="H11" i="2" a="1"/>
  <c r="H11" i="2" s="1"/>
  <c r="I11" i="2" s="1"/>
  <c r="F11" i="2"/>
  <c r="G11" i="2"/>
  <c r="B7" i="2"/>
  <c r="D11" i="1" s="1"/>
  <c r="N11" i="1" s="1"/>
  <c r="K32" i="1"/>
  <c r="K17" i="1" s="1"/>
  <c r="I32" i="1"/>
  <c r="I17" i="1" s="1"/>
  <c r="G32" i="1"/>
  <c r="E32" i="1"/>
  <c r="C26" i="1"/>
  <c r="M26" i="1" s="1"/>
  <c r="C23" i="1"/>
  <c r="M23" i="1" s="1"/>
  <c r="C20" i="1"/>
  <c r="M20" i="1" s="1"/>
  <c r="G17" i="1"/>
  <c r="E17" i="1"/>
  <c r="C15" i="1"/>
  <c r="M15" i="1" s="1"/>
  <c r="C14" i="1"/>
  <c r="C16" i="1" s="1"/>
  <c r="N52" i="4" l="1"/>
  <c r="N237" i="4"/>
  <c r="N327" i="4"/>
  <c r="N51" i="4"/>
  <c r="N415" i="4"/>
  <c r="N408" i="4"/>
  <c r="N69" i="4"/>
  <c r="N107" i="4"/>
  <c r="N198" i="4"/>
  <c r="N278" i="4"/>
  <c r="N332" i="4"/>
  <c r="N339" i="4"/>
  <c r="N38" i="4"/>
  <c r="N40" i="4"/>
  <c r="N44" i="4"/>
  <c r="N261" i="4"/>
  <c r="N338" i="4"/>
  <c r="N57" i="4"/>
  <c r="N328" i="4"/>
  <c r="N354" i="4"/>
  <c r="N365" i="4"/>
  <c r="N65" i="4"/>
  <c r="N260" i="4"/>
  <c r="N277" i="4"/>
  <c r="N421" i="4"/>
  <c r="N377" i="4"/>
  <c r="N117" i="4"/>
  <c r="N119" i="4"/>
  <c r="N326" i="4"/>
  <c r="N394" i="4"/>
  <c r="N158" i="4"/>
  <c r="N390" i="4"/>
  <c r="N109" i="4"/>
  <c r="N235" i="4"/>
  <c r="N363" i="4"/>
  <c r="P26" i="2"/>
  <c r="P19" i="2"/>
  <c r="G40" i="2"/>
  <c r="P44" i="2"/>
  <c r="C7" i="2"/>
  <c r="P33" i="4"/>
  <c r="N483" i="4"/>
  <c r="N160" i="4"/>
  <c r="N121" i="4"/>
  <c r="N26" i="4"/>
  <c r="N208" i="4"/>
  <c r="N28" i="4"/>
  <c r="N132" i="4"/>
  <c r="N157" i="4"/>
  <c r="N272" i="4"/>
  <c r="N488" i="4"/>
  <c r="N314" i="4"/>
  <c r="N329" i="4"/>
  <c r="N389" i="4"/>
  <c r="N108" i="4"/>
  <c r="N161" i="4"/>
  <c r="N143" i="4"/>
  <c r="N135" i="4"/>
  <c r="N379" i="4"/>
  <c r="N458" i="4"/>
  <c r="N460" i="4"/>
  <c r="N485" i="4"/>
  <c r="G47" i="2"/>
  <c r="L47" i="2" s="1"/>
  <c r="G35" i="2"/>
  <c r="P16" i="2"/>
  <c r="P14" i="2"/>
  <c r="P31" i="2"/>
  <c r="P43" i="2"/>
  <c r="P51" i="2"/>
  <c r="L26" i="2"/>
  <c r="P28" i="2"/>
  <c r="L50" i="2"/>
  <c r="G33" i="2"/>
  <c r="L33" i="2" s="1"/>
  <c r="G12" i="2"/>
  <c r="L12" i="2" s="1"/>
  <c r="L18" i="2"/>
  <c r="L31" i="2"/>
  <c r="L43" i="2"/>
  <c r="P50" i="2"/>
  <c r="P38" i="2"/>
  <c r="G32" i="2"/>
  <c r="L32" i="2" s="1"/>
  <c r="P13" i="2"/>
  <c r="P18" i="2"/>
  <c r="P27" i="2"/>
  <c r="G49" i="2"/>
  <c r="L49" i="2" s="1"/>
  <c r="L13" i="2"/>
  <c r="L14" i="2"/>
  <c r="P52" i="2"/>
  <c r="L38" i="2"/>
  <c r="P11" i="2"/>
  <c r="P15" i="2"/>
  <c r="L19" i="2"/>
  <c r="P20" i="2"/>
  <c r="L28" i="2"/>
  <c r="P39" i="2"/>
  <c r="L40" i="2"/>
  <c r="L16" i="2"/>
  <c r="M16" i="1"/>
  <c r="O71" i="4"/>
  <c r="D7" i="2"/>
  <c r="O358" i="4"/>
  <c r="G22" i="2"/>
  <c r="L22" i="2" s="1"/>
  <c r="P22" i="2"/>
  <c r="L52" i="2"/>
  <c r="Q43" i="4"/>
  <c r="Q45" i="4" s="1"/>
  <c r="H16" i="4"/>
  <c r="P234" i="4"/>
  <c r="N234" i="4"/>
  <c r="M14" i="1"/>
  <c r="P54" i="2"/>
  <c r="G54" i="2"/>
  <c r="L54" i="2" s="1"/>
  <c r="H45" i="4"/>
  <c r="F45" i="4" s="1"/>
  <c r="P59" i="4"/>
  <c r="O59" i="4"/>
  <c r="N83" i="4"/>
  <c r="N77" i="4"/>
  <c r="N78" i="4"/>
  <c r="N79" i="4"/>
  <c r="N80" i="4"/>
  <c r="N81" i="4"/>
  <c r="T84" i="4"/>
  <c r="T162" i="4"/>
  <c r="S176" i="4"/>
  <c r="N176" i="4"/>
  <c r="Q381" i="4"/>
  <c r="Q382" i="4"/>
  <c r="Q376" i="4"/>
  <c r="Q380" i="4"/>
  <c r="Q378" i="4"/>
  <c r="Q379" i="4"/>
  <c r="Q377" i="4"/>
  <c r="Q384" i="4"/>
  <c r="R106" i="4"/>
  <c r="N106" i="4"/>
  <c r="P42" i="2"/>
  <c r="G42" i="2"/>
  <c r="L42" i="2" s="1"/>
  <c r="N33" i="4"/>
  <c r="S33" i="4"/>
  <c r="P85" i="4"/>
  <c r="N82" i="4"/>
  <c r="O108" i="4"/>
  <c r="O109" i="4"/>
  <c r="O103" i="4"/>
  <c r="O104" i="4"/>
  <c r="O105" i="4"/>
  <c r="O106" i="4"/>
  <c r="T136" i="4"/>
  <c r="R156" i="4"/>
  <c r="R162" i="4" s="1"/>
  <c r="Q156" i="4"/>
  <c r="P156" i="4"/>
  <c r="N156" i="4"/>
  <c r="G34" i="2"/>
  <c r="L34" i="2" s="1"/>
  <c r="P34" i="2"/>
  <c r="G37" i="2"/>
  <c r="L37" i="2" s="1"/>
  <c r="O149" i="4"/>
  <c r="P30" i="2"/>
  <c r="G30" i="2"/>
  <c r="L30" i="2" s="1"/>
  <c r="L48" i="2"/>
  <c r="L51" i="2"/>
  <c r="S68" i="4"/>
  <c r="O68" i="4"/>
  <c r="P109" i="4"/>
  <c r="P103" i="4"/>
  <c r="P110" i="4" s="1"/>
  <c r="P104" i="4"/>
  <c r="P105" i="4"/>
  <c r="P111" i="4"/>
  <c r="P106" i="4"/>
  <c r="P107" i="4"/>
  <c r="O123" i="4"/>
  <c r="S118" i="4"/>
  <c r="S123" i="4" s="1"/>
  <c r="O118" i="4"/>
  <c r="S172" i="4"/>
  <c r="S175" i="4" s="1"/>
  <c r="Q172" i="4"/>
  <c r="O172" i="4"/>
  <c r="O175" i="4" s="1"/>
  <c r="L46" i="2"/>
  <c r="L11" i="2"/>
  <c r="G21" i="2"/>
  <c r="L21" i="2" s="1"/>
  <c r="L24" i="2"/>
  <c r="L27" i="2"/>
  <c r="L36" i="2"/>
  <c r="L39" i="2"/>
  <c r="G45" i="2"/>
  <c r="L45" i="2" s="1"/>
  <c r="Q33" i="4"/>
  <c r="O72" i="4"/>
  <c r="S222" i="4"/>
  <c r="H227" i="4"/>
  <c r="F227" i="4" s="1"/>
  <c r="P222" i="4"/>
  <c r="O222" i="4"/>
  <c r="T15" i="4"/>
  <c r="R33" i="4"/>
  <c r="N59" i="4"/>
  <c r="S159" i="4"/>
  <c r="S160" i="4"/>
  <c r="S156" i="4"/>
  <c r="S158" i="4"/>
  <c r="S155" i="4"/>
  <c r="S157" i="4"/>
  <c r="G25" i="2"/>
  <c r="L25" i="2" s="1"/>
  <c r="L15" i="2"/>
  <c r="P53" i="2"/>
  <c r="G53" i="2"/>
  <c r="L53" i="2" s="1"/>
  <c r="S14" i="4"/>
  <c r="G14" i="4" s="1"/>
  <c r="T58" i="4"/>
  <c r="P145" i="4"/>
  <c r="P146" i="4"/>
  <c r="P148" i="4"/>
  <c r="P142" i="4"/>
  <c r="P143" i="4"/>
  <c r="P150" i="4"/>
  <c r="P147" i="4"/>
  <c r="P144" i="4"/>
  <c r="O124" i="4"/>
  <c r="N124" i="4"/>
  <c r="P41" i="2"/>
  <c r="G41" i="2"/>
  <c r="L41" i="2" s="1"/>
  <c r="Q133" i="4"/>
  <c r="Q134" i="4"/>
  <c r="Q129" i="4"/>
  <c r="Q130" i="4"/>
  <c r="Q137" i="4"/>
  <c r="Q131" i="4"/>
  <c r="Q135" i="4"/>
  <c r="Q132" i="4"/>
  <c r="G17" i="2"/>
  <c r="L17" i="2" s="1"/>
  <c r="L20" i="2"/>
  <c r="P29" i="2"/>
  <c r="G29" i="2"/>
  <c r="L29" i="2" s="1"/>
  <c r="L35" i="2"/>
  <c r="T97" i="4"/>
  <c r="L44" i="2"/>
  <c r="H11" i="4"/>
  <c r="P25" i="4"/>
  <c r="N25" i="4"/>
  <c r="H17" i="4"/>
  <c r="P31" i="4"/>
  <c r="N31" i="4"/>
  <c r="S72" i="4"/>
  <c r="H84" i="4"/>
  <c r="F84" i="4" s="1"/>
  <c r="N85" i="4" s="1"/>
  <c r="P81" i="4"/>
  <c r="O96" i="4"/>
  <c r="O90" i="4"/>
  <c r="O91" i="4"/>
  <c r="O12" i="4" s="1"/>
  <c r="C12" i="4" s="1"/>
  <c r="O92" i="4"/>
  <c r="O93" i="4"/>
  <c r="O94" i="4"/>
  <c r="H110" i="4"/>
  <c r="F110" i="4" s="1"/>
  <c r="O111" i="4" s="1"/>
  <c r="O107" i="4"/>
  <c r="P121" i="4"/>
  <c r="P122" i="4"/>
  <c r="P116" i="4"/>
  <c r="P117" i="4"/>
  <c r="P118" i="4"/>
  <c r="P124" i="4"/>
  <c r="P119" i="4"/>
  <c r="R133" i="4"/>
  <c r="R129" i="4"/>
  <c r="R136" i="4" s="1"/>
  <c r="R134" i="4"/>
  <c r="R130" i="4"/>
  <c r="R137" i="4"/>
  <c r="R131" i="4"/>
  <c r="R135" i="4"/>
  <c r="R132" i="4"/>
  <c r="L23" i="2"/>
  <c r="N95" i="4"/>
  <c r="N96" i="4"/>
  <c r="N90" i="4"/>
  <c r="N91" i="4"/>
  <c r="N92" i="4"/>
  <c r="N93" i="4"/>
  <c r="H15" i="4"/>
  <c r="R59" i="4"/>
  <c r="R56" i="4"/>
  <c r="N56" i="4"/>
  <c r="H97" i="4"/>
  <c r="F97" i="4" s="1"/>
  <c r="N98" i="4" s="1"/>
  <c r="S93" i="4"/>
  <c r="H14" i="4"/>
  <c r="Q93" i="4"/>
  <c r="Q97" i="4" s="1"/>
  <c r="O95" i="4"/>
  <c r="Q122" i="4"/>
  <c r="Q116" i="4"/>
  <c r="Q117" i="4"/>
  <c r="Q118" i="4"/>
  <c r="Q124" i="4"/>
  <c r="Q119" i="4"/>
  <c r="Q120" i="4"/>
  <c r="S147" i="4"/>
  <c r="S149" i="4" s="1"/>
  <c r="Q147" i="4"/>
  <c r="Q149" i="4" s="1"/>
  <c r="O147" i="4"/>
  <c r="S161" i="4"/>
  <c r="R176" i="4"/>
  <c r="S263" i="4"/>
  <c r="N263" i="4"/>
  <c r="H12" i="4"/>
  <c r="R27" i="4"/>
  <c r="S40" i="4"/>
  <c r="R52" i="4"/>
  <c r="R58" i="4" s="1"/>
  <c r="Q64" i="4"/>
  <c r="Q70" i="4"/>
  <c r="R108" i="4"/>
  <c r="R110" i="4" s="1"/>
  <c r="S134" i="4"/>
  <c r="S135" i="4"/>
  <c r="N131" i="4"/>
  <c r="R146" i="4"/>
  <c r="R147" i="4"/>
  <c r="R143" i="4"/>
  <c r="R157" i="4"/>
  <c r="S227" i="4"/>
  <c r="O237" i="4"/>
  <c r="O238" i="4"/>
  <c r="O239" i="4"/>
  <c r="O233" i="4"/>
  <c r="O234" i="4"/>
  <c r="O235" i="4"/>
  <c r="S428" i="4"/>
  <c r="H435" i="4"/>
  <c r="F435" i="4" s="1"/>
  <c r="Q428" i="4"/>
  <c r="P428" i="4"/>
  <c r="O428" i="4"/>
  <c r="P445" i="4"/>
  <c r="N445" i="4"/>
  <c r="R469" i="4"/>
  <c r="N469" i="4"/>
  <c r="S469" i="4"/>
  <c r="O25" i="4"/>
  <c r="Q26" i="4"/>
  <c r="S27" i="4"/>
  <c r="O31" i="4"/>
  <c r="P38" i="4"/>
  <c r="R39" i="4"/>
  <c r="N43" i="4"/>
  <c r="P44" i="4"/>
  <c r="Q51" i="4"/>
  <c r="S52" i="4"/>
  <c r="O56" i="4"/>
  <c r="Q57" i="4"/>
  <c r="R64" i="4"/>
  <c r="N68" i="4"/>
  <c r="P69" i="4"/>
  <c r="R70" i="4"/>
  <c r="S77" i="4"/>
  <c r="O81" i="4"/>
  <c r="Q82" i="4"/>
  <c r="S83" i="4"/>
  <c r="P94" i="4"/>
  <c r="R95" i="4"/>
  <c r="Q107" i="4"/>
  <c r="S108" i="4"/>
  <c r="N118" i="4"/>
  <c r="R120" i="4"/>
  <c r="O131" i="4"/>
  <c r="H162" i="4"/>
  <c r="F162" i="4" s="1"/>
  <c r="Q163" i="4" s="1"/>
  <c r="O156" i="4"/>
  <c r="O162" i="4" s="1"/>
  <c r="N174" i="4"/>
  <c r="N168" i="4"/>
  <c r="N169" i="4"/>
  <c r="N170" i="4"/>
  <c r="N171" i="4"/>
  <c r="N172" i="4"/>
  <c r="N185" i="4"/>
  <c r="N187" i="4"/>
  <c r="N254" i="4"/>
  <c r="Q247" i="4"/>
  <c r="H253" i="4"/>
  <c r="F253" i="4" s="1"/>
  <c r="O247" i="4"/>
  <c r="O253" i="4" s="1"/>
  <c r="H266" i="4"/>
  <c r="F266" i="4" s="1"/>
  <c r="P259" i="4"/>
  <c r="P266" i="4" s="1"/>
  <c r="O259" i="4"/>
  <c r="N259" i="4"/>
  <c r="R26" i="4"/>
  <c r="N30" i="4"/>
  <c r="S39" i="4"/>
  <c r="O43" i="4"/>
  <c r="N55" i="4"/>
  <c r="P56" i="4"/>
  <c r="S64" i="4"/>
  <c r="Q69" i="4"/>
  <c r="R82" i="4"/>
  <c r="S95" i="4"/>
  <c r="N105" i="4"/>
  <c r="N130" i="4"/>
  <c r="S132" i="4"/>
  <c r="O137" i="4"/>
  <c r="R144" i="4"/>
  <c r="N159" i="4"/>
  <c r="O176" i="4"/>
  <c r="T175" i="4"/>
  <c r="T18" i="4" s="1"/>
  <c r="O199" i="4"/>
  <c r="O195" i="4"/>
  <c r="O201" i="4" s="1"/>
  <c r="O196" i="4"/>
  <c r="O197" i="4"/>
  <c r="T201" i="4"/>
  <c r="P212" i="4"/>
  <c r="P208" i="4"/>
  <c r="P209" i="4"/>
  <c r="P210" i="4"/>
  <c r="T344" i="4"/>
  <c r="Q353" i="4"/>
  <c r="P353" i="4"/>
  <c r="P357" i="4" s="1"/>
  <c r="N353" i="4"/>
  <c r="Q25" i="4"/>
  <c r="S26" i="4"/>
  <c r="O30" i="4"/>
  <c r="Q31" i="4"/>
  <c r="R38" i="4"/>
  <c r="R45" i="4" s="1"/>
  <c r="N42" i="4"/>
  <c r="P43" i="4"/>
  <c r="P16" i="4" s="1"/>
  <c r="D16" i="4" s="1"/>
  <c r="R44" i="4"/>
  <c r="S51" i="4"/>
  <c r="O55" i="4"/>
  <c r="Q56" i="4"/>
  <c r="S57" i="4"/>
  <c r="N67" i="4"/>
  <c r="P68" i="4"/>
  <c r="R69" i="4"/>
  <c r="O80" i="4"/>
  <c r="Q81" i="4"/>
  <c r="S82" i="4"/>
  <c r="P93" i="4"/>
  <c r="R94" i="4"/>
  <c r="Q106" i="4"/>
  <c r="S107" i="4"/>
  <c r="R119" i="4"/>
  <c r="O130" i="4"/>
  <c r="O136" i="4" s="1"/>
  <c r="N134" i="4"/>
  <c r="R150" i="4"/>
  <c r="O159" i="4"/>
  <c r="P169" i="4"/>
  <c r="P175" i="4" s="1"/>
  <c r="P170" i="4"/>
  <c r="P176" i="4"/>
  <c r="P171" i="4"/>
  <c r="P172" i="4"/>
  <c r="P173" i="4"/>
  <c r="P200" i="4"/>
  <c r="P194" i="4"/>
  <c r="P195" i="4"/>
  <c r="P196" i="4"/>
  <c r="P197" i="4"/>
  <c r="P198" i="4"/>
  <c r="Q213" i="4"/>
  <c r="Q207" i="4"/>
  <c r="Q208" i="4"/>
  <c r="Q209" i="4"/>
  <c r="Q210" i="4"/>
  <c r="Q211" i="4"/>
  <c r="R238" i="4"/>
  <c r="R239" i="4"/>
  <c r="R233" i="4"/>
  <c r="R234" i="4"/>
  <c r="R235" i="4"/>
  <c r="R236" i="4"/>
  <c r="O292" i="4"/>
  <c r="P384" i="4"/>
  <c r="O384" i="4"/>
  <c r="S397" i="4"/>
  <c r="Q397" i="4"/>
  <c r="P397" i="4"/>
  <c r="N397" i="4"/>
  <c r="R474" i="4"/>
  <c r="P46" i="2"/>
  <c r="R25" i="4"/>
  <c r="N29" i="4"/>
  <c r="R31" i="4"/>
  <c r="S38" i="4"/>
  <c r="O42" i="4"/>
  <c r="O45" i="4" s="1"/>
  <c r="S44" i="4"/>
  <c r="N54" i="4"/>
  <c r="P55" i="4"/>
  <c r="P58" i="4" s="1"/>
  <c r="Q68" i="4"/>
  <c r="S69" i="4"/>
  <c r="N72" i="4"/>
  <c r="P80" i="4"/>
  <c r="P84" i="4" s="1"/>
  <c r="R81" i="4"/>
  <c r="R84" i="4" s="1"/>
  <c r="O85" i="4"/>
  <c r="S94" i="4"/>
  <c r="S97" i="4" s="1"/>
  <c r="N104" i="4"/>
  <c r="Q111" i="4"/>
  <c r="R124" i="4"/>
  <c r="O134" i="4"/>
  <c r="P159" i="4"/>
  <c r="P174" i="4"/>
  <c r="H201" i="4"/>
  <c r="F201" i="4" s="1"/>
  <c r="N202" i="4" s="1"/>
  <c r="S239" i="4"/>
  <c r="S233" i="4"/>
  <c r="S240" i="4" s="1"/>
  <c r="S234" i="4"/>
  <c r="S235" i="4"/>
  <c r="S241" i="4"/>
  <c r="S236" i="4"/>
  <c r="S237" i="4"/>
  <c r="T11" i="4"/>
  <c r="S25" i="4"/>
  <c r="O29" i="4"/>
  <c r="Q30" i="4"/>
  <c r="S31" i="4"/>
  <c r="N41" i="4"/>
  <c r="P42" i="4"/>
  <c r="P15" i="4" s="1"/>
  <c r="D15" i="4" s="1"/>
  <c r="R43" i="4"/>
  <c r="O54" i="4"/>
  <c r="Q55" i="4"/>
  <c r="Q15" i="4" s="1"/>
  <c r="E15" i="4" s="1"/>
  <c r="S56" i="4"/>
  <c r="N66" i="4"/>
  <c r="P67" i="4"/>
  <c r="R68" i="4"/>
  <c r="R15" i="4" s="1"/>
  <c r="F15" i="4" s="1"/>
  <c r="O79" i="4"/>
  <c r="O13" i="4" s="1"/>
  <c r="C13" i="4" s="1"/>
  <c r="Q80" i="4"/>
  <c r="Q84" i="4" s="1"/>
  <c r="S81" i="4"/>
  <c r="P92" i="4"/>
  <c r="P13" i="4" s="1"/>
  <c r="D13" i="4" s="1"/>
  <c r="R93" i="4"/>
  <c r="R97" i="4" s="1"/>
  <c r="Q105" i="4"/>
  <c r="Q13" i="4" s="1"/>
  <c r="E13" i="4" s="1"/>
  <c r="S106" i="4"/>
  <c r="S110" i="4" s="1"/>
  <c r="N116" i="4"/>
  <c r="R118" i="4"/>
  <c r="N122" i="4"/>
  <c r="S131" i="4"/>
  <c r="N142" i="4"/>
  <c r="R170" i="4"/>
  <c r="R171" i="4"/>
  <c r="R172" i="4"/>
  <c r="R173" i="4"/>
  <c r="R174" i="4"/>
  <c r="R168" i="4"/>
  <c r="P199" i="4"/>
  <c r="N224" i="4"/>
  <c r="N225" i="4"/>
  <c r="N226" i="4"/>
  <c r="N220" i="4"/>
  <c r="N221" i="4"/>
  <c r="N222" i="4"/>
  <c r="N223" i="4"/>
  <c r="S314" i="4"/>
  <c r="S315" i="4"/>
  <c r="S316" i="4"/>
  <c r="S313" i="4"/>
  <c r="S311" i="4"/>
  <c r="S317" i="4"/>
  <c r="S312" i="4"/>
  <c r="P351" i="4"/>
  <c r="N351" i="4"/>
  <c r="H357" i="4"/>
  <c r="F357" i="4" s="1"/>
  <c r="R30" i="4"/>
  <c r="S43" i="4"/>
  <c r="P72" i="4"/>
  <c r="S137" i="4"/>
  <c r="H149" i="4"/>
  <c r="F149" i="4" s="1"/>
  <c r="N163" i="4"/>
  <c r="N186" i="4"/>
  <c r="N182" i="4"/>
  <c r="N183" i="4"/>
  <c r="N184" i="4"/>
  <c r="T188" i="4"/>
  <c r="R209" i="4"/>
  <c r="R214" i="4" s="1"/>
  <c r="O209" i="4"/>
  <c r="N209" i="4"/>
  <c r="P240" i="4"/>
  <c r="S251" i="4"/>
  <c r="S252" i="4"/>
  <c r="S246" i="4"/>
  <c r="S247" i="4"/>
  <c r="S248" i="4"/>
  <c r="S254" i="4"/>
  <c r="S249" i="4"/>
  <c r="O355" i="4"/>
  <c r="O356" i="4"/>
  <c r="O350" i="4"/>
  <c r="O357" i="4" s="1"/>
  <c r="O354" i="4"/>
  <c r="O352" i="4"/>
  <c r="O353" i="4"/>
  <c r="O351" i="4"/>
  <c r="Q403" i="4"/>
  <c r="P403" i="4"/>
  <c r="O403" i="4"/>
  <c r="O409" i="4" s="1"/>
  <c r="N137" i="4"/>
  <c r="N133" i="4"/>
  <c r="O157" i="4"/>
  <c r="O158" i="4"/>
  <c r="O160" i="4"/>
  <c r="O161" i="4"/>
  <c r="O187" i="4"/>
  <c r="O181" i="4"/>
  <c r="O182" i="4"/>
  <c r="O183" i="4"/>
  <c r="O184" i="4"/>
  <c r="O185" i="4"/>
  <c r="O186" i="4"/>
  <c r="O33" i="4"/>
  <c r="P46" i="4"/>
  <c r="Q59" i="4"/>
  <c r="S67" i="4"/>
  <c r="R72" i="4"/>
  <c r="S85" i="4"/>
  <c r="O132" i="4"/>
  <c r="O133" i="4"/>
  <c r="O135" i="4"/>
  <c r="N144" i="4"/>
  <c r="N145" i="4"/>
  <c r="N147" i="4"/>
  <c r="R142" i="4"/>
  <c r="O145" i="4"/>
  <c r="N148" i="4"/>
  <c r="P163" i="4"/>
  <c r="P161" i="4"/>
  <c r="P186" i="4"/>
  <c r="P188" i="4" s="1"/>
  <c r="Q225" i="4"/>
  <c r="Q221" i="4"/>
  <c r="Q222" i="4"/>
  <c r="Q228" i="4"/>
  <c r="Q223" i="4"/>
  <c r="T240" i="4"/>
  <c r="N299" i="4"/>
  <c r="N300" i="4"/>
  <c r="N301" i="4"/>
  <c r="N302" i="4"/>
  <c r="N298" i="4"/>
  <c r="N303" i="4"/>
  <c r="N306" i="4"/>
  <c r="N304" i="4"/>
  <c r="R384" i="4"/>
  <c r="N64" i="4"/>
  <c r="O77" i="4"/>
  <c r="O84" i="4" s="1"/>
  <c r="P90" i="4"/>
  <c r="Q103" i="4"/>
  <c r="R116" i="4"/>
  <c r="R123" i="4" s="1"/>
  <c r="S129" i="4"/>
  <c r="S136" i="4" s="1"/>
  <c r="O150" i="4"/>
  <c r="O148" i="4"/>
  <c r="Q158" i="4"/>
  <c r="Q159" i="4"/>
  <c r="Q161" i="4"/>
  <c r="Q155" i="4"/>
  <c r="P207" i="4"/>
  <c r="R226" i="4"/>
  <c r="R220" i="4"/>
  <c r="R221" i="4"/>
  <c r="R222" i="4"/>
  <c r="R228" i="4"/>
  <c r="R223" i="4"/>
  <c r="R224" i="4"/>
  <c r="N228" i="4"/>
  <c r="Q259" i="4"/>
  <c r="O299" i="4"/>
  <c r="O300" i="4"/>
  <c r="O304" i="4"/>
  <c r="O298" i="4"/>
  <c r="O303" i="4"/>
  <c r="O301" i="4"/>
  <c r="S339" i="4"/>
  <c r="S340" i="4"/>
  <c r="S341" i="4"/>
  <c r="S343" i="4"/>
  <c r="S338" i="4"/>
  <c r="S342" i="4"/>
  <c r="S337" i="4"/>
  <c r="S371" i="4"/>
  <c r="S181" i="4"/>
  <c r="Q186" i="4"/>
  <c r="S187" i="4"/>
  <c r="N197" i="4"/>
  <c r="R199" i="4"/>
  <c r="O210" i="4"/>
  <c r="S212" i="4"/>
  <c r="P223" i="4"/>
  <c r="O228" i="4"/>
  <c r="Q236" i="4"/>
  <c r="P241" i="4"/>
  <c r="N247" i="4"/>
  <c r="P248" i="4"/>
  <c r="R249" i="4"/>
  <c r="Q254" i="4"/>
  <c r="Q261" i="4"/>
  <c r="Q278" i="4"/>
  <c r="P300" i="4"/>
  <c r="P301" i="4"/>
  <c r="P302" i="4"/>
  <c r="T305" i="4"/>
  <c r="O337" i="4"/>
  <c r="O344" i="4" s="1"/>
  <c r="H344" i="4"/>
  <c r="F344" i="4" s="1"/>
  <c r="O345" i="4" s="1"/>
  <c r="R354" i="4"/>
  <c r="R358" i="4"/>
  <c r="S363" i="4"/>
  <c r="S370" i="4" s="1"/>
  <c r="S368" i="4"/>
  <c r="R382" i="4"/>
  <c r="T396" i="4"/>
  <c r="R407" i="4"/>
  <c r="N403" i="4"/>
  <c r="R261" i="4"/>
  <c r="R266" i="4" s="1"/>
  <c r="H279" i="4"/>
  <c r="F279" i="4" s="1"/>
  <c r="N280" i="4" s="1"/>
  <c r="S278" i="4"/>
  <c r="H318" i="4"/>
  <c r="F318" i="4" s="1"/>
  <c r="O319" i="4" s="1"/>
  <c r="O316" i="4"/>
  <c r="O330" i="4"/>
  <c r="O324" i="4"/>
  <c r="O331" i="4" s="1"/>
  <c r="O325" i="4"/>
  <c r="O332" i="4"/>
  <c r="O329" i="4"/>
  <c r="S328" i="4"/>
  <c r="Q342" i="4"/>
  <c r="Q356" i="4"/>
  <c r="Q350" i="4"/>
  <c r="Q357" i="4" s="1"/>
  <c r="Q351" i="4"/>
  <c r="Q358" i="4"/>
  <c r="Q355" i="4"/>
  <c r="T370" i="4"/>
  <c r="S382" i="4"/>
  <c r="S376" i="4"/>
  <c r="S377" i="4"/>
  <c r="S384" i="4"/>
  <c r="S381" i="4"/>
  <c r="S380" i="4"/>
  <c r="S407" i="4"/>
  <c r="S408" i="4"/>
  <c r="S402" i="4"/>
  <c r="S406" i="4"/>
  <c r="S404" i="4"/>
  <c r="R422" i="4"/>
  <c r="Q185" i="4"/>
  <c r="S186" i="4"/>
  <c r="N196" i="4"/>
  <c r="R198" i="4"/>
  <c r="S211" i="4"/>
  <c r="H240" i="4"/>
  <c r="F240" i="4" s="1"/>
  <c r="R241" i="4" s="1"/>
  <c r="N246" i="4"/>
  <c r="P247" i="4"/>
  <c r="N252" i="4"/>
  <c r="Q260" i="4"/>
  <c r="S261" i="4"/>
  <c r="S266" i="4" s="1"/>
  <c r="H292" i="4"/>
  <c r="F292" i="4" s="1"/>
  <c r="R293" i="4" s="1"/>
  <c r="R306" i="4"/>
  <c r="R301" i="4"/>
  <c r="R302" i="4"/>
  <c r="R303" i="4"/>
  <c r="P325" i="4"/>
  <c r="P326" i="4"/>
  <c r="P327" i="4"/>
  <c r="R351" i="4"/>
  <c r="R357" i="4" s="1"/>
  <c r="R352" i="4"/>
  <c r="R353" i="4"/>
  <c r="N419" i="4"/>
  <c r="H422" i="4"/>
  <c r="F422" i="4" s="1"/>
  <c r="O423" i="4" s="1"/>
  <c r="R185" i="4"/>
  <c r="N233" i="4"/>
  <c r="N239" i="4"/>
  <c r="N286" i="4"/>
  <c r="N287" i="4"/>
  <c r="N291" i="4"/>
  <c r="N285" i="4"/>
  <c r="O311" i="4"/>
  <c r="Q325" i="4"/>
  <c r="Q326" i="4"/>
  <c r="Q332" i="4"/>
  <c r="Q330" i="4"/>
  <c r="Q324" i="4"/>
  <c r="P330" i="4"/>
  <c r="P332" i="4"/>
  <c r="P339" i="4"/>
  <c r="S351" i="4"/>
  <c r="S352" i="4"/>
  <c r="S358" i="4"/>
  <c r="S356" i="4"/>
  <c r="S350" i="4"/>
  <c r="O434" i="4"/>
  <c r="N455" i="4"/>
  <c r="N456" i="4"/>
  <c r="N462" i="4"/>
  <c r="N457" i="4"/>
  <c r="N459" i="4"/>
  <c r="P481" i="4"/>
  <c r="P487" i="4" s="1"/>
  <c r="P482" i="4"/>
  <c r="P488" i="4"/>
  <c r="P483" i="4"/>
  <c r="P485" i="4"/>
  <c r="Q184" i="4"/>
  <c r="S185" i="4"/>
  <c r="N195" i="4"/>
  <c r="R197" i="4"/>
  <c r="O208" i="4"/>
  <c r="S210" i="4"/>
  <c r="H214" i="4"/>
  <c r="F214" i="4" s="1"/>
  <c r="O215" i="4" s="1"/>
  <c r="P221" i="4"/>
  <c r="Q234" i="4"/>
  <c r="P246" i="4"/>
  <c r="R247" i="4"/>
  <c r="N251" i="4"/>
  <c r="P252" i="4"/>
  <c r="N267" i="4"/>
  <c r="N262" i="4"/>
  <c r="S260" i="4"/>
  <c r="R265" i="4"/>
  <c r="O272" i="4"/>
  <c r="O287" i="4"/>
  <c r="O288" i="4"/>
  <c r="O289" i="4"/>
  <c r="N289" i="4"/>
  <c r="P299" i="4"/>
  <c r="R304" i="4"/>
  <c r="R326" i="4"/>
  <c r="R331" i="4" s="1"/>
  <c r="R332" i="4"/>
  <c r="R327" i="4"/>
  <c r="R328" i="4"/>
  <c r="R325" i="4"/>
  <c r="Q327" i="4"/>
  <c r="R330" i="4"/>
  <c r="S353" i="4"/>
  <c r="P368" i="4"/>
  <c r="P369" i="4"/>
  <c r="P363" i="4"/>
  <c r="P367" i="4"/>
  <c r="P371" i="4"/>
  <c r="Q393" i="4"/>
  <c r="N395" i="4"/>
  <c r="S403" i="4"/>
  <c r="Q419" i="4"/>
  <c r="S419" i="4"/>
  <c r="N430" i="4"/>
  <c r="N436" i="4"/>
  <c r="N431" i="4"/>
  <c r="N432" i="4"/>
  <c r="N434" i="4"/>
  <c r="N428" i="4"/>
  <c r="T435" i="4"/>
  <c r="P434" i="4"/>
  <c r="N442" i="4"/>
  <c r="N443" i="4"/>
  <c r="N449" i="4"/>
  <c r="N444" i="4"/>
  <c r="N447" i="4"/>
  <c r="N441" i="4"/>
  <c r="T448" i="4"/>
  <c r="O455" i="4"/>
  <c r="O456" i="4"/>
  <c r="O462" i="4"/>
  <c r="O457" i="4"/>
  <c r="O14" i="4" s="1"/>
  <c r="C14" i="4" s="1"/>
  <c r="O460" i="4"/>
  <c r="O454" i="4"/>
  <c r="T461" i="4"/>
  <c r="O468" i="4"/>
  <c r="O474" i="4" s="1"/>
  <c r="O469" i="4"/>
  <c r="O475" i="4"/>
  <c r="O470" i="4"/>
  <c r="O472" i="4"/>
  <c r="Q481" i="4"/>
  <c r="Q482" i="4"/>
  <c r="Q488" i="4"/>
  <c r="Q483" i="4"/>
  <c r="Q486" i="4"/>
  <c r="Q480" i="4"/>
  <c r="Q485" i="4"/>
  <c r="Q171" i="4"/>
  <c r="Q175" i="4" s="1"/>
  <c r="R184" i="4"/>
  <c r="R188" i="4" s="1"/>
  <c r="S197" i="4"/>
  <c r="S201" i="4" s="1"/>
  <c r="R202" i="4"/>
  <c r="N207" i="4"/>
  <c r="N213" i="4"/>
  <c r="S215" i="4"/>
  <c r="O220" i="4"/>
  <c r="O227" i="4" s="1"/>
  <c r="O226" i="4"/>
  <c r="Q246" i="4"/>
  <c r="Q252" i="4"/>
  <c r="O262" i="4"/>
  <c r="O263" i="4"/>
  <c r="O264" i="4"/>
  <c r="P287" i="4"/>
  <c r="H305" i="4"/>
  <c r="F305" i="4" s="1"/>
  <c r="S306" i="4" s="1"/>
  <c r="R299" i="4"/>
  <c r="R305" i="4" s="1"/>
  <c r="N313" i="4"/>
  <c r="S326" i="4"/>
  <c r="N342" i="4"/>
  <c r="N343" i="4"/>
  <c r="N337" i="4"/>
  <c r="N341" i="4"/>
  <c r="N352" i="4"/>
  <c r="Q369" i="4"/>
  <c r="N364" i="4"/>
  <c r="O376" i="4"/>
  <c r="N378" i="4"/>
  <c r="R394" i="4"/>
  <c r="R395" i="4"/>
  <c r="R389" i="4"/>
  <c r="R393" i="4"/>
  <c r="R397" i="4"/>
  <c r="H409" i="4"/>
  <c r="F409" i="4" s="1"/>
  <c r="R419" i="4"/>
  <c r="Q434" i="4"/>
  <c r="O443" i="4"/>
  <c r="O449" i="4"/>
  <c r="O444" i="4"/>
  <c r="O445" i="4"/>
  <c r="O447" i="4"/>
  <c r="O441" i="4"/>
  <c r="O448" i="4" s="1"/>
  <c r="P456" i="4"/>
  <c r="P462" i="4"/>
  <c r="P457" i="4"/>
  <c r="P458" i="4"/>
  <c r="P460" i="4"/>
  <c r="P454" i="4"/>
  <c r="P468" i="4"/>
  <c r="P469" i="4"/>
  <c r="P475" i="4"/>
  <c r="P470" i="4"/>
  <c r="P473" i="4"/>
  <c r="P467" i="4"/>
  <c r="P474" i="4" s="1"/>
  <c r="N470" i="4"/>
  <c r="R482" i="4"/>
  <c r="R488" i="4"/>
  <c r="R483" i="4"/>
  <c r="R484" i="4"/>
  <c r="R486" i="4"/>
  <c r="R480" i="4"/>
  <c r="R487" i="4" s="1"/>
  <c r="R485" i="4"/>
  <c r="Q176" i="4"/>
  <c r="Q183" i="4"/>
  <c r="Q188" i="4" s="1"/>
  <c r="S184" i="4"/>
  <c r="H188" i="4"/>
  <c r="F188" i="4" s="1"/>
  <c r="S189" i="4" s="1"/>
  <c r="N194" i="4"/>
  <c r="R196" i="4"/>
  <c r="R201" i="4" s="1"/>
  <c r="N200" i="4"/>
  <c r="O207" i="4"/>
  <c r="S209" i="4"/>
  <c r="S214" i="4" s="1"/>
  <c r="O213" i="4"/>
  <c r="P220" i="4"/>
  <c r="P227" i="4" s="1"/>
  <c r="P226" i="4"/>
  <c r="Q233" i="4"/>
  <c r="Q239" i="4"/>
  <c r="R246" i="4"/>
  <c r="N250" i="4"/>
  <c r="P251" i="4"/>
  <c r="R252" i="4"/>
  <c r="P262" i="4"/>
  <c r="P263" i="4"/>
  <c r="N274" i="4"/>
  <c r="N275" i="4"/>
  <c r="N276" i="4"/>
  <c r="Q272" i="4"/>
  <c r="Q293" i="4"/>
  <c r="Q288" i="4"/>
  <c r="Q289" i="4"/>
  <c r="Q292" i="4" s="1"/>
  <c r="Q290" i="4"/>
  <c r="O291" i="4"/>
  <c r="P303" i="4"/>
  <c r="N317" i="4"/>
  <c r="N311" i="4"/>
  <c r="N312" i="4"/>
  <c r="N319" i="4"/>
  <c r="N316" i="4"/>
  <c r="N345" i="4"/>
  <c r="R369" i="4"/>
  <c r="R363" i="4"/>
  <c r="R364" i="4"/>
  <c r="R371" i="4"/>
  <c r="R368" i="4"/>
  <c r="P364" i="4"/>
  <c r="S367" i="4"/>
  <c r="S369" i="4"/>
  <c r="S379" i="4"/>
  <c r="S395" i="4"/>
  <c r="S420" i="4"/>
  <c r="P436" i="4"/>
  <c r="N446" i="4"/>
  <c r="O459" i="4"/>
  <c r="Q469" i="4"/>
  <c r="Q475" i="4"/>
  <c r="Q470" i="4"/>
  <c r="Q471" i="4"/>
  <c r="Q473" i="4"/>
  <c r="Q467" i="4"/>
  <c r="Q474" i="4" s="1"/>
  <c r="P472" i="4"/>
  <c r="S488" i="4"/>
  <c r="S484" i="4"/>
  <c r="N484" i="4"/>
  <c r="Q263" i="4"/>
  <c r="Q264" i="4"/>
  <c r="Q265" i="4"/>
  <c r="Q262" i="4"/>
  <c r="O312" i="4"/>
  <c r="O313" i="4"/>
  <c r="O314" i="4"/>
  <c r="P343" i="4"/>
  <c r="P337" i="4"/>
  <c r="P338" i="4"/>
  <c r="P345" i="4"/>
  <c r="P342" i="4"/>
  <c r="S364" i="4"/>
  <c r="S365" i="4"/>
  <c r="S366" i="4"/>
  <c r="Q409" i="4"/>
  <c r="Q449" i="4"/>
  <c r="R462" i="4"/>
  <c r="R475" i="4"/>
  <c r="N249" i="4"/>
  <c r="R263" i="4"/>
  <c r="R264" i="4"/>
  <c r="R262" i="4"/>
  <c r="P280" i="4"/>
  <c r="P275" i="4"/>
  <c r="P276" i="4"/>
  <c r="P277" i="4"/>
  <c r="T279" i="4"/>
  <c r="S289" i="4"/>
  <c r="P312" i="4"/>
  <c r="P313" i="4"/>
  <c r="P317" i="4"/>
  <c r="P311" i="4"/>
  <c r="Q329" i="4"/>
  <c r="Q338" i="4"/>
  <c r="Q344" i="4" s="1"/>
  <c r="Q339" i="4"/>
  <c r="Q340" i="4"/>
  <c r="Q343" i="4"/>
  <c r="S355" i="4"/>
  <c r="N410" i="4"/>
  <c r="N405" i="4"/>
  <c r="N406" i="4"/>
  <c r="N407" i="4"/>
  <c r="T409" i="4"/>
  <c r="S405" i="4"/>
  <c r="R432" i="4"/>
  <c r="N429" i="4"/>
  <c r="N433" i="4"/>
  <c r="O442" i="4"/>
  <c r="S475" i="4"/>
  <c r="S482" i="4"/>
  <c r="S487" i="4" s="1"/>
  <c r="O482" i="4"/>
  <c r="O484" i="4"/>
  <c r="S264" i="4"/>
  <c r="S265" i="4"/>
  <c r="P274" i="4"/>
  <c r="P279" i="4" s="1"/>
  <c r="Q313" i="4"/>
  <c r="Q318" i="4" s="1"/>
  <c r="Q319" i="4"/>
  <c r="Q314" i="4"/>
  <c r="Q315" i="4"/>
  <c r="O317" i="4"/>
  <c r="P324" i="4"/>
  <c r="O326" i="4"/>
  <c r="R338" i="4"/>
  <c r="R339" i="4"/>
  <c r="R343" i="4"/>
  <c r="R337" i="4"/>
  <c r="Q363" i="4"/>
  <c r="Q370" i="4" s="1"/>
  <c r="O363" i="4"/>
  <c r="H370" i="4"/>
  <c r="F370" i="4" s="1"/>
  <c r="S378" i="4"/>
  <c r="N404" i="4"/>
  <c r="N420" i="4"/>
  <c r="S432" i="4"/>
  <c r="S445" i="4"/>
  <c r="P484" i="4"/>
  <c r="O273" i="4"/>
  <c r="Q274" i="4"/>
  <c r="S275" i="4"/>
  <c r="S279" i="4" s="1"/>
  <c r="R280" i="4"/>
  <c r="P286" i="4"/>
  <c r="P292" i="4" s="1"/>
  <c r="R287" i="4"/>
  <c r="Q299" i="4"/>
  <c r="Q305" i="4" s="1"/>
  <c r="S300" i="4"/>
  <c r="S305" i="4" s="1"/>
  <c r="R312" i="4"/>
  <c r="S325" i="4"/>
  <c r="S331" i="4" s="1"/>
  <c r="N366" i="4"/>
  <c r="O379" i="4"/>
  <c r="N384" i="4"/>
  <c r="N391" i="4"/>
  <c r="P392" i="4"/>
  <c r="P396" i="4" s="1"/>
  <c r="O397" i="4"/>
  <c r="O404" i="4"/>
  <c r="Q405" i="4"/>
  <c r="P410" i="4"/>
  <c r="N416" i="4"/>
  <c r="P417" i="4"/>
  <c r="P422" i="4" s="1"/>
  <c r="R418" i="4"/>
  <c r="O429" i="4"/>
  <c r="Q430" i="4"/>
  <c r="S431" i="4"/>
  <c r="R436" i="4"/>
  <c r="P442" i="4"/>
  <c r="P448" i="4" s="1"/>
  <c r="R443" i="4"/>
  <c r="S449" i="4"/>
  <c r="Q455" i="4"/>
  <c r="Q461" i="4" s="1"/>
  <c r="S456" i="4"/>
  <c r="S461" i="4" s="1"/>
  <c r="N472" i="4"/>
  <c r="O485" i="4"/>
  <c r="P429" i="4"/>
  <c r="Q442" i="4"/>
  <c r="R455" i="4"/>
  <c r="R461" i="4" s="1"/>
  <c r="S468" i="4"/>
  <c r="R272" i="4"/>
  <c r="R278" i="4"/>
  <c r="S285" i="4"/>
  <c r="S291" i="4"/>
  <c r="O364" i="4"/>
  <c r="Q365" i="4"/>
  <c r="N376" i="4"/>
  <c r="P377" i="4"/>
  <c r="R378" i="4"/>
  <c r="N382" i="4"/>
  <c r="O389" i="4"/>
  <c r="Q390" i="4"/>
  <c r="S391" i="4"/>
  <c r="O395" i="4"/>
  <c r="P402" i="4"/>
  <c r="R403" i="4"/>
  <c r="P408" i="4"/>
  <c r="Q415" i="4"/>
  <c r="S416" i="4"/>
  <c r="O420" i="4"/>
  <c r="Q421" i="4"/>
  <c r="R428" i="4"/>
  <c r="P433" i="4"/>
  <c r="R434" i="4"/>
  <c r="S441" i="4"/>
  <c r="S448" i="4" s="1"/>
  <c r="Q446" i="4"/>
  <c r="S447" i="4"/>
  <c r="R459" i="4"/>
  <c r="S472" i="4"/>
  <c r="N475" i="4"/>
  <c r="N482" i="4"/>
  <c r="O488" i="4"/>
  <c r="R277" i="4"/>
  <c r="S290" i="4"/>
  <c r="N325" i="4"/>
  <c r="N350" i="4"/>
  <c r="N356" i="4"/>
  <c r="O369" i="4"/>
  <c r="P376" i="4"/>
  <c r="R377" i="4"/>
  <c r="N381" i="4"/>
  <c r="P382" i="4"/>
  <c r="Q389" i="4"/>
  <c r="S390" i="4"/>
  <c r="O394" i="4"/>
  <c r="Q395" i="4"/>
  <c r="R402" i="4"/>
  <c r="P407" i="4"/>
  <c r="R408" i="4"/>
  <c r="S415" i="4"/>
  <c r="S422" i="4" s="1"/>
  <c r="O419" i="4"/>
  <c r="Q420" i="4"/>
  <c r="S421" i="4"/>
  <c r="P432" i="4"/>
  <c r="R433" i="4"/>
  <c r="Q445" i="4"/>
  <c r="S446" i="4"/>
  <c r="R458" i="4"/>
  <c r="S471" i="4"/>
  <c r="N481" i="4"/>
  <c r="O275" i="4"/>
  <c r="Q276" i="4"/>
  <c r="S277" i="4"/>
  <c r="P288" i="4"/>
  <c r="R289" i="4"/>
  <c r="R292" i="4" s="1"/>
  <c r="Q301" i="4"/>
  <c r="S302" i="4"/>
  <c r="R314" i="4"/>
  <c r="S327" i="4"/>
  <c r="N368" i="4"/>
  <c r="O381" i="4"/>
  <c r="N393" i="4"/>
  <c r="P394" i="4"/>
  <c r="O406" i="4"/>
  <c r="Q407" i="4"/>
  <c r="N418" i="4"/>
  <c r="P419" i="4"/>
  <c r="R420" i="4"/>
  <c r="O431" i="4"/>
  <c r="Q432" i="4"/>
  <c r="S433" i="4"/>
  <c r="P444" i="4"/>
  <c r="R445" i="4"/>
  <c r="R448" i="4" s="1"/>
  <c r="Q457" i="4"/>
  <c r="S458" i="4"/>
  <c r="N468" i="4"/>
  <c r="O481" i="4"/>
  <c r="N324" i="4"/>
  <c r="S332" i="4"/>
  <c r="R376" i="4"/>
  <c r="S389" i="4"/>
  <c r="O418" i="4"/>
  <c r="O422" i="4" s="1"/>
  <c r="P431" i="4"/>
  <c r="O436" i="4"/>
  <c r="Q444" i="4"/>
  <c r="P449" i="4"/>
  <c r="R457" i="4"/>
  <c r="Q462" i="4"/>
  <c r="S470" i="4"/>
  <c r="N480" i="4"/>
  <c r="N467" i="4"/>
  <c r="O480" i="4"/>
  <c r="O487" i="4" s="1"/>
  <c r="N344" i="4" l="1"/>
  <c r="N396" i="4"/>
  <c r="N162" i="4"/>
  <c r="N45" i="4"/>
  <c r="N12" i="4"/>
  <c r="B12" i="4" s="1"/>
  <c r="N435" i="4"/>
  <c r="N13" i="4"/>
  <c r="B13" i="4" s="1"/>
  <c r="N136" i="4"/>
  <c r="N370" i="4"/>
  <c r="N110" i="4"/>
  <c r="N188" i="4"/>
  <c r="N123" i="4"/>
  <c r="N422" i="4"/>
  <c r="N71" i="4"/>
  <c r="N409" i="4"/>
  <c r="N279" i="4"/>
  <c r="N461" i="4"/>
  <c r="E7" i="2"/>
  <c r="C11" i="1" s="1"/>
  <c r="M11" i="1" s="1"/>
  <c r="O435" i="4"/>
  <c r="O97" i="4"/>
  <c r="S15" i="4"/>
  <c r="G15" i="4" s="1"/>
  <c r="P12" i="4"/>
  <c r="D12" i="4" s="1"/>
  <c r="N357" i="4"/>
  <c r="S474" i="4"/>
  <c r="R344" i="4"/>
  <c r="P318" i="4"/>
  <c r="P370" i="4"/>
  <c r="P305" i="4"/>
  <c r="S357" i="4"/>
  <c r="N305" i="4"/>
  <c r="P189" i="4"/>
  <c r="R16" i="4"/>
  <c r="F16" i="4" s="1"/>
  <c r="S319" i="4"/>
  <c r="S17" i="4"/>
  <c r="G17" i="4" s="1"/>
  <c r="R215" i="4"/>
  <c r="R32" i="4"/>
  <c r="R11" i="4"/>
  <c r="F11" i="4" s="1"/>
  <c r="P215" i="4"/>
  <c r="P435" i="4"/>
  <c r="R13" i="4"/>
  <c r="F13" i="4" s="1"/>
  <c r="O370" i="4"/>
  <c r="R423" i="4"/>
  <c r="S423" i="4"/>
  <c r="P423" i="4"/>
  <c r="Q279" i="4"/>
  <c r="R409" i="4"/>
  <c r="O383" i="4"/>
  <c r="N214" i="4"/>
  <c r="O318" i="4"/>
  <c r="S188" i="4"/>
  <c r="O305" i="4"/>
  <c r="Q110" i="4"/>
  <c r="O189" i="4"/>
  <c r="Q16" i="4"/>
  <c r="E16" i="4" s="1"/>
  <c r="Q17" i="4"/>
  <c r="E17" i="4" s="1"/>
  <c r="R254" i="4"/>
  <c r="P254" i="4"/>
  <c r="O254" i="4"/>
  <c r="S84" i="4"/>
  <c r="P45" i="4"/>
  <c r="Q435" i="4"/>
  <c r="P123" i="4"/>
  <c r="S163" i="4"/>
  <c r="Q214" i="4"/>
  <c r="R267" i="4"/>
  <c r="P267" i="4"/>
  <c r="P344" i="4"/>
  <c r="N474" i="4"/>
  <c r="R383" i="4"/>
  <c r="R435" i="4"/>
  <c r="Q448" i="4"/>
  <c r="R345" i="4"/>
  <c r="P319" i="4"/>
  <c r="N292" i="4"/>
  <c r="S409" i="4"/>
  <c r="R227" i="4"/>
  <c r="P97" i="4"/>
  <c r="N358" i="4"/>
  <c r="P358" i="4"/>
  <c r="O15" i="4"/>
  <c r="C15" i="4" s="1"/>
  <c r="Q202" i="4"/>
  <c r="O16" i="4"/>
  <c r="C16" i="4" s="1"/>
  <c r="N16" i="4"/>
  <c r="B16" i="4" s="1"/>
  <c r="O17" i="4"/>
  <c r="C17" i="4" s="1"/>
  <c r="S436" i="4"/>
  <c r="Q436" i="4"/>
  <c r="R85" i="4"/>
  <c r="Q85" i="4"/>
  <c r="R111" i="4"/>
  <c r="S228" i="4"/>
  <c r="P228" i="4"/>
  <c r="Q14" i="4"/>
  <c r="E14" i="4" s="1"/>
  <c r="N423" i="4"/>
  <c r="N448" i="4"/>
  <c r="P253" i="4"/>
  <c r="S280" i="4"/>
  <c r="Q280" i="4"/>
  <c r="S344" i="4"/>
  <c r="O306" i="4"/>
  <c r="N189" i="4"/>
  <c r="N149" i="4"/>
  <c r="S32" i="4"/>
  <c r="S11" i="4"/>
  <c r="G11" i="4" s="1"/>
  <c r="R240" i="4"/>
  <c r="P202" i="4"/>
  <c r="S12" i="4"/>
  <c r="G12" i="4" s="1"/>
  <c r="R12" i="4"/>
  <c r="F12" i="4" s="1"/>
  <c r="S13" i="4"/>
  <c r="G13" i="4" s="1"/>
  <c r="S435" i="4"/>
  <c r="Q136" i="4"/>
  <c r="P149" i="4"/>
  <c r="N14" i="4"/>
  <c r="B14" i="4" s="1"/>
  <c r="Q98" i="4"/>
  <c r="Q383" i="4"/>
  <c r="N84" i="4"/>
  <c r="N15" i="4"/>
  <c r="B15" i="4" s="1"/>
  <c r="N175" i="4"/>
  <c r="Q423" i="4"/>
  <c r="N318" i="4"/>
  <c r="N331" i="4"/>
  <c r="P461" i="4"/>
  <c r="Q189" i="4"/>
  <c r="O293" i="4"/>
  <c r="N293" i="4"/>
  <c r="N253" i="4"/>
  <c r="P214" i="4"/>
  <c r="O188" i="4"/>
  <c r="N227" i="4"/>
  <c r="P71" i="4"/>
  <c r="P14" i="4"/>
  <c r="D14" i="4" s="1"/>
  <c r="Q32" i="4"/>
  <c r="Q11" i="4"/>
  <c r="E11" i="4" s="1"/>
  <c r="Q12" i="4"/>
  <c r="E12" i="4" s="1"/>
  <c r="Q123" i="4"/>
  <c r="N17" i="4"/>
  <c r="B17" i="4" s="1"/>
  <c r="O396" i="4"/>
  <c r="N487" i="4"/>
  <c r="O214" i="4"/>
  <c r="R319" i="4"/>
  <c r="Q396" i="4"/>
  <c r="N383" i="4"/>
  <c r="R318" i="4"/>
  <c r="S202" i="4"/>
  <c r="Q241" i="4"/>
  <c r="O241" i="4"/>
  <c r="N241" i="4"/>
  <c r="Q162" i="4"/>
  <c r="R149" i="4"/>
  <c r="R71" i="4"/>
  <c r="O32" i="4"/>
  <c r="O11" i="4"/>
  <c r="C11" i="4" s="1"/>
  <c r="C18" i="4" s="1"/>
  <c r="S111" i="4"/>
  <c r="N111" i="4"/>
  <c r="P17" i="4"/>
  <c r="D17" i="4" s="1"/>
  <c r="R163" i="4"/>
  <c r="Q240" i="4"/>
  <c r="S396" i="4"/>
  <c r="Q306" i="4"/>
  <c r="Q422" i="4"/>
  <c r="P331" i="4"/>
  <c r="Q345" i="4"/>
  <c r="Q410" i="4"/>
  <c r="O410" i="4"/>
  <c r="S410" i="4"/>
  <c r="R410" i="4"/>
  <c r="O267" i="4"/>
  <c r="O279" i="4"/>
  <c r="P306" i="4"/>
  <c r="N215" i="4"/>
  <c r="S253" i="4"/>
  <c r="N58" i="4"/>
  <c r="P201" i="4"/>
  <c r="O202" i="4"/>
  <c r="O110" i="4"/>
  <c r="S98" i="4"/>
  <c r="R98" i="4"/>
  <c r="R279" i="4"/>
  <c r="S16" i="4"/>
  <c r="G16" i="4" s="1"/>
  <c r="P293" i="4"/>
  <c r="Q267" i="4"/>
  <c r="Q266" i="4"/>
  <c r="S318" i="4"/>
  <c r="R14" i="4"/>
  <c r="F14" i="4" s="1"/>
  <c r="O46" i="4"/>
  <c r="N46" i="4"/>
  <c r="S46" i="4"/>
  <c r="R46" i="4"/>
  <c r="R17" i="4"/>
  <c r="F17" i="4" s="1"/>
  <c r="S267" i="4"/>
  <c r="O240" i="4"/>
  <c r="N32" i="4"/>
  <c r="N11" i="4"/>
  <c r="O280" i="4"/>
  <c r="S293" i="4"/>
  <c r="N201" i="4"/>
  <c r="Q253" i="4"/>
  <c r="Q487" i="4"/>
  <c r="O461" i="4"/>
  <c r="Q331" i="4"/>
  <c r="N240" i="4"/>
  <c r="S150" i="4"/>
  <c r="Q150" i="4"/>
  <c r="N150" i="4"/>
  <c r="O58" i="4"/>
  <c r="Q215" i="4"/>
  <c r="S58" i="4"/>
  <c r="N266" i="4"/>
  <c r="N97" i="4"/>
  <c r="O98" i="4"/>
  <c r="P32" i="4"/>
  <c r="P11" i="4"/>
  <c r="D11" i="4" s="1"/>
  <c r="D18" i="4" s="1"/>
  <c r="S162" i="4"/>
  <c r="P383" i="4"/>
  <c r="P409" i="4"/>
  <c r="S292" i="4"/>
  <c r="Q371" i="4"/>
  <c r="O371" i="4"/>
  <c r="N371" i="4"/>
  <c r="R370" i="4"/>
  <c r="R253" i="4"/>
  <c r="R189" i="4"/>
  <c r="R396" i="4"/>
  <c r="S383" i="4"/>
  <c r="S345" i="4"/>
  <c r="Q227" i="4"/>
  <c r="O163" i="4"/>
  <c r="R175" i="4"/>
  <c r="P98" i="4"/>
  <c r="S45" i="4"/>
  <c r="S71" i="4"/>
  <c r="O266" i="4"/>
  <c r="Q58" i="4"/>
  <c r="Q71" i="4"/>
  <c r="H18" i="4"/>
  <c r="Q46" i="4"/>
  <c r="P162" i="4"/>
  <c r="M7" i="2" l="1"/>
  <c r="C32" i="1" s="1"/>
  <c r="B18" i="4"/>
  <c r="N18" i="4"/>
  <c r="E18" i="4"/>
  <c r="Q18" i="4"/>
  <c r="F18" i="4"/>
  <c r="R18" i="4"/>
  <c r="G18" i="4"/>
  <c r="O18" i="4"/>
  <c r="S18" i="4"/>
  <c r="P18" i="4"/>
  <c r="N7" i="2" l="1"/>
  <c r="C29" i="1" s="1"/>
  <c r="M29" i="1" s="1"/>
  <c r="M32" i="1"/>
  <c r="M17" i="1" s="1"/>
  <c r="C17" i="1"/>
</calcChain>
</file>

<file path=xl/sharedStrings.xml><?xml version="1.0" encoding="utf-8"?>
<sst xmlns="http://schemas.openxmlformats.org/spreadsheetml/2006/main" count="1692" uniqueCount="599">
  <si>
    <t>Executive Summary Table</t>
  </si>
  <si>
    <t>Life of Activity Summary</t>
  </si>
  <si>
    <t>Country</t>
  </si>
  <si>
    <t>Applicant / Awardee</t>
  </si>
  <si>
    <t>Life of Activity</t>
  </si>
  <si>
    <t>Submission Date</t>
  </si>
  <si>
    <t>FY24 information below is protected and offered as a reference sheet only.  All cells are automatically populated from AERs. Partners will need to manually enter prior and future FY info to generate the EST.</t>
  </si>
  <si>
    <t>Fiscal Year</t>
  </si>
  <si>
    <t>FY2024</t>
  </si>
  <si>
    <t>FY2025</t>
  </si>
  <si>
    <t>FY2026</t>
  </si>
  <si>
    <t>FY2027</t>
  </si>
  <si>
    <t>FY2028</t>
  </si>
  <si>
    <t>LOA</t>
  </si>
  <si>
    <t>Commodities, Freight &amp; Inland</t>
  </si>
  <si>
    <t>$</t>
  </si>
  <si>
    <t>MT</t>
  </si>
  <si>
    <t>Total</t>
  </si>
  <si>
    <t>Section 202(e)</t>
  </si>
  <si>
    <r>
      <rPr>
        <b/>
        <sz val="10"/>
        <color theme="1"/>
        <rFont val="Arial"/>
      </rPr>
      <t>Section 202(e)</t>
    </r>
    <r>
      <rPr>
        <b/>
        <sz val="10"/>
        <color rgb="FF00B050"/>
        <rFont val="Arial"/>
      </rPr>
      <t xml:space="preserve"> </t>
    </r>
  </si>
  <si>
    <t>Section 202(e) - Enhanced</t>
  </si>
  <si>
    <r>
      <rPr>
        <b/>
        <sz val="10"/>
        <color theme="1"/>
        <rFont val="Arial"/>
      </rPr>
      <t xml:space="preserve">Total % </t>
    </r>
    <r>
      <rPr>
        <b/>
        <sz val="10"/>
        <color theme="1"/>
        <rFont val="Arial"/>
      </rPr>
      <t xml:space="preserve">Section </t>
    </r>
    <r>
      <rPr>
        <b/>
        <sz val="10"/>
        <color theme="1"/>
        <rFont val="Arial"/>
      </rPr>
      <t>202(e)</t>
    </r>
  </si>
  <si>
    <t>ITSH</t>
  </si>
  <si>
    <t>Program Income Funds</t>
  </si>
  <si>
    <t>Cost Share</t>
  </si>
  <si>
    <t>Activity Cost</t>
  </si>
  <si>
    <t>Cost to BHA</t>
  </si>
  <si>
    <t xml:space="preserve">Fiscal Year 2024 Annual Estimate of Requirements </t>
  </si>
  <si>
    <t>Fiscal Year 2023 Resource Requirements Summary By Funding Type</t>
  </si>
  <si>
    <t>Metric Tonnage Total</t>
  </si>
  <si>
    <t xml:space="preserve">Commodity Value Total </t>
  </si>
  <si>
    <t>Ocean Value Total</t>
  </si>
  <si>
    <t>Bulk Bagging Value Total</t>
  </si>
  <si>
    <t xml:space="preserve">Inland Value Total </t>
  </si>
  <si>
    <r>
      <rPr>
        <b/>
        <sz val="11"/>
        <color rgb="FFFFFFFF"/>
        <rFont val="Arial"/>
      </rPr>
      <t>Section 202(e)</t>
    </r>
    <r>
      <rPr>
        <b/>
        <sz val="11"/>
        <color rgb="FF00B050"/>
        <rFont val="Arial"/>
      </rPr>
      <t xml:space="preserve"> </t>
    </r>
  </si>
  <si>
    <r>
      <rPr>
        <b/>
        <sz val="11"/>
        <color rgb="FFFFFFFF"/>
        <rFont val="Arial"/>
      </rPr>
      <t>Section 202(e)</t>
    </r>
    <r>
      <rPr>
        <b/>
        <sz val="11"/>
        <color rgb="FF00B050"/>
        <rFont val="Arial"/>
      </rPr>
      <t xml:space="preserve"> </t>
    </r>
    <r>
      <rPr>
        <b/>
        <sz val="11"/>
        <color rgb="FFFFFFFF"/>
        <rFont val="Arial"/>
      </rPr>
      <t>Enhanced</t>
    </r>
  </si>
  <si>
    <t>CDF</t>
  </si>
  <si>
    <t>Program Income</t>
  </si>
  <si>
    <t>Total Cost to BHA</t>
  </si>
  <si>
    <t>Total Activity Cost</t>
  </si>
  <si>
    <t>Fiscal Year 2024 Commodity, Freight, and ITSH Request</t>
  </si>
  <si>
    <t>Resource Request</t>
  </si>
  <si>
    <t>Food and Nutrition Assistance Commodity</t>
  </si>
  <si>
    <t>Commodity Type</t>
  </si>
  <si>
    <t>Metric Tonnage</t>
  </si>
  <si>
    <t>Commodity Price</t>
  </si>
  <si>
    <t>Commodity Value</t>
  </si>
  <si>
    <t>Bulk Bagging Value</t>
  </si>
  <si>
    <t>Ocean Rate</t>
  </si>
  <si>
    <t>Ocean Value</t>
  </si>
  <si>
    <t>Inland Rate</t>
  </si>
  <si>
    <t>Inland Value</t>
  </si>
  <si>
    <t xml:space="preserve">Total C&amp;F </t>
  </si>
  <si>
    <t xml:space="preserve">Fiscal Year 2024 Commodity Pipeline </t>
  </si>
  <si>
    <t>Month / Activities</t>
  </si>
  <si>
    <t>Food and Nutrition Assistance Commodities Quantities by Month (examples)</t>
  </si>
  <si>
    <t>Notes / Remarks</t>
  </si>
  <si>
    <t>Commodity1</t>
  </si>
  <si>
    <t>Commodity 2</t>
  </si>
  <si>
    <t>Commodity 3</t>
  </si>
  <si>
    <t>Commodity 4</t>
  </si>
  <si>
    <t>Monthly Total</t>
  </si>
  <si>
    <t>October</t>
  </si>
  <si>
    <t>Opening Stocks / Levels</t>
  </si>
  <si>
    <t>Call Forward MT / Resources Requested</t>
  </si>
  <si>
    <t>MT / Resource Arrivals (+)</t>
  </si>
  <si>
    <t>Loans (In or Out) (+/-)</t>
  </si>
  <si>
    <t>Planned Distribution / Usage (-)</t>
  </si>
  <si>
    <t>Closing Stocks / Levels (Shortfall)</t>
  </si>
  <si>
    <t>November</t>
  </si>
  <si>
    <t>December</t>
  </si>
  <si>
    <t>January</t>
  </si>
  <si>
    <t>February</t>
  </si>
  <si>
    <t>March</t>
  </si>
  <si>
    <t>April</t>
  </si>
  <si>
    <t>May</t>
  </si>
  <si>
    <t>June</t>
  </si>
  <si>
    <t>July</t>
  </si>
  <si>
    <t>August</t>
  </si>
  <si>
    <t>September</t>
  </si>
  <si>
    <t>Created By:</t>
  </si>
  <si>
    <t>Created Date:</t>
  </si>
  <si>
    <t>Updated By:</t>
  </si>
  <si>
    <t>Updated Date:</t>
  </si>
  <si>
    <t xml:space="preserve">FY24 Food and Nutrition Assistance Ration Calculator </t>
  </si>
  <si>
    <t>BHA SECTOR COMMODITY METRIC TONNAGE TOTALS</t>
  </si>
  <si>
    <t>BHA Sector MT Totals</t>
  </si>
  <si>
    <t>Grand Total MT</t>
  </si>
  <si>
    <t>Commodity</t>
  </si>
  <si>
    <t xml:space="preserve">BHA Sector Totals </t>
  </si>
  <si>
    <t>BHA SECTOR AND ACTIVITY FOOD AND NUTRITION ASSISTANCE RATIONS BY INTERVENTION</t>
  </si>
  <si>
    <t>BHA Sector</t>
  </si>
  <si>
    <t>Intervention</t>
  </si>
  <si>
    <t>Locations of Activity</t>
  </si>
  <si>
    <t>Notes</t>
  </si>
  <si>
    <t xml:space="preserve">Food and Nutrition Assistance Commodity Type 
</t>
  </si>
  <si>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</si>
  <si>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</si>
  <si>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</si>
  <si>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t xml:space="preserve">Number of Recipients per Food and Nutrition Assistance Ration </t>
  </si>
  <si>
    <t xml:space="preserve">Number of Recipients </t>
  </si>
  <si>
    <t xml:space="preserve">Number of Ration Days Provided  </t>
  </si>
  <si>
    <t>Total MT</t>
  </si>
  <si>
    <t>Totals</t>
  </si>
  <si>
    <t>Total Recipients</t>
  </si>
  <si>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</si>
  <si>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</si>
  <si>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</si>
  <si>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</si>
  <si>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</si>
  <si>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</si>
  <si>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t>Water Supply and Sanitation</t>
  </si>
  <si>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</si>
  <si>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</si>
  <si>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</si>
  <si>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</si>
  <si>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</si>
  <si>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</si>
  <si>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</si>
  <si>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</si>
  <si>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</si>
  <si>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</si>
  <si>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</si>
  <si>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</si>
  <si>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</si>
  <si>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</si>
  <si>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</si>
  <si>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</si>
  <si>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</si>
  <si>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</si>
  <si>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</si>
  <si>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</si>
  <si>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</si>
  <si>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</si>
  <si>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</si>
  <si>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</si>
  <si>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</si>
  <si>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</si>
  <si>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</si>
  <si>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</si>
  <si>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</si>
  <si>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</si>
  <si>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</si>
  <si>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</si>
  <si>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</si>
  <si>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</si>
  <si>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</si>
  <si>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</si>
  <si>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</si>
  <si>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</si>
  <si>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</si>
  <si>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</si>
  <si>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</si>
  <si>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</si>
  <si>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</si>
  <si>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</si>
  <si>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</si>
  <si>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</si>
  <si>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</si>
  <si>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</si>
  <si>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</si>
  <si>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</si>
  <si>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</si>
  <si>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</si>
  <si>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</si>
  <si>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</si>
  <si>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</si>
  <si>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</si>
  <si>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</si>
  <si>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</si>
  <si>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</si>
  <si>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</si>
  <si>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</si>
  <si>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</si>
  <si>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</si>
  <si>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</si>
  <si>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</si>
  <si>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</si>
  <si>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</si>
  <si>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</si>
  <si>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</si>
  <si>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</si>
  <si>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</si>
  <si>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</si>
  <si>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</si>
  <si>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</si>
  <si>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</si>
  <si>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</si>
  <si>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</si>
  <si>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</si>
  <si>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</si>
  <si>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</si>
  <si>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</si>
  <si>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</si>
  <si>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</si>
  <si>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</si>
  <si>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</si>
  <si>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</si>
  <si>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</si>
  <si>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</si>
  <si>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</si>
  <si>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</si>
  <si>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</si>
  <si>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</si>
  <si>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</si>
  <si>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</si>
  <si>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</si>
  <si>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</si>
  <si>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Food and Nutrition Assistance Ration Size</t>
    </r>
    <r>
      <rPr>
        <sz val="9"/>
        <color theme="1"/>
        <rFont val="Arial"/>
      </rPr>
      <t xml:space="preserve"> </t>
    </r>
    <r>
      <rPr>
        <b/>
        <sz val="9"/>
        <color theme="1"/>
        <rFont val="Arial"/>
      </rPr>
      <t>Per Recipient Per Day</t>
    </r>
    <r>
      <rPr>
        <sz val="9"/>
        <color theme="1"/>
        <rFont val="Arial"/>
      </rPr>
      <t xml:space="preserve">
</t>
    </r>
    <r>
      <rPr>
        <i/>
        <sz val="9"/>
        <color theme="1"/>
        <rFont val="Arial"/>
      </rPr>
      <t>(Gs)</t>
    </r>
  </si>
  <si>
    <r>
      <rPr>
        <b/>
        <sz val="9"/>
        <color theme="1"/>
        <rFont val="Arial"/>
      </rPr>
      <t>Energy per Food and Nutrition Assistance Ration per Recipient per Day</t>
    </r>
    <r>
      <rPr>
        <sz val="9"/>
        <color theme="1"/>
        <rFont val="Arial"/>
      </rPr>
      <t xml:space="preserve">
</t>
    </r>
    <r>
      <rPr>
        <i/>
        <sz val="9"/>
        <color theme="1"/>
        <rFont val="Arial"/>
      </rPr>
      <t>(Kcals)</t>
    </r>
  </si>
  <si>
    <r>
      <rPr>
        <b/>
        <sz val="9"/>
        <color theme="1"/>
        <rFont val="Arial"/>
      </rPr>
      <t>Protein per Food and Nutrition Assistance Ration</t>
    </r>
    <r>
      <rPr>
        <sz val="9"/>
        <color theme="1"/>
        <rFont val="Arial"/>
      </rPr>
      <t xml:space="preserve"> </t>
    </r>
    <r>
      <rPr>
        <b/>
        <sz val="9"/>
        <color theme="1"/>
        <rFont val="Arial"/>
      </rPr>
      <t>per Recipient per Day</t>
    </r>
    <r>
      <rPr>
        <sz val="9"/>
        <color theme="1"/>
        <rFont val="Arial"/>
      </rPr>
      <t xml:space="preserve">
</t>
    </r>
    <r>
      <rPr>
        <i/>
        <sz val="9"/>
        <color theme="1"/>
        <rFont val="Arial"/>
      </rPr>
      <t>(Gs)</t>
    </r>
  </si>
  <si>
    <t xml:space="preserve"> </t>
  </si>
  <si>
    <t>DEFINITIONS, ACRONYMS &amp; GUIDANCE</t>
  </si>
  <si>
    <t>Definitions &amp; Acronyms</t>
  </si>
  <si>
    <r>
      <rPr>
        <b/>
        <sz val="9"/>
        <color theme="1"/>
        <rFont val="Arial"/>
      </rPr>
      <t xml:space="preserve">Awardee: </t>
    </r>
    <r>
      <rPr>
        <sz val="9"/>
        <color theme="1"/>
        <rFont val="Arial"/>
      </rPr>
      <t xml:space="preserve">The name of the awardee requesting resources. This should be the Prime for any award. Funding within the AERs will reflect the recipient's overall resource request and must not be disaggregated among/between the Prime and any sub-awardees.   </t>
    </r>
  </si>
  <si>
    <r>
      <rPr>
        <b/>
        <sz val="9"/>
        <color theme="1"/>
        <rFont val="Arial"/>
      </rPr>
      <t xml:space="preserve">Annual Estimate of Requirements (AER): </t>
    </r>
    <r>
      <rPr>
        <sz val="9"/>
        <color theme="1"/>
        <rFont val="Arial"/>
      </rPr>
      <t xml:space="preserve">An Annual Estimate of Requirements (AER) reflects a food and nutrition assistance activity's proposed resource requirements over the course of a fiscal year.   </t>
    </r>
  </si>
  <si>
    <r>
      <rPr>
        <b/>
        <sz val="9"/>
        <color theme="1"/>
        <rFont val="Arial"/>
      </rPr>
      <t xml:space="preserve">Executive Summary Table (EST): </t>
    </r>
    <r>
      <rPr>
        <sz val="9"/>
        <color theme="1"/>
        <rFont val="Arial"/>
      </rPr>
      <t xml:space="preserve">The EST is a funding and tonnage snapshot. The EST generates the Section 202(e) costs and estimated commodity and freight costs associated with the commodities that the recipient is requesting via the AER and Commodity Pipeline (CP). Additionally, recipients can enter requested levels of Title II ITSH and cost share. The EST sums up all of the different cost categories to generate a total cost to BHA for the PREP request and for the LOA. </t>
    </r>
  </si>
  <si>
    <r>
      <rPr>
        <b/>
        <sz val="9"/>
        <color theme="1"/>
        <rFont val="Arial"/>
      </rPr>
      <t xml:space="preserve">Commodity Pipeline (CP): </t>
    </r>
    <r>
      <rPr>
        <sz val="9"/>
        <color theme="1"/>
        <rFont val="Arial"/>
      </rPr>
      <t xml:space="preserve">The CP is a crucial tool for a recipient to justify when CFs must be made for its food and nutrition security activity. It also shows planned distributions for the FY. The CP is not an official procurement mechanism for BHA, but rather an important planning tool for BHA and the recipient. It presents the recipient’s food security commodity and resource requests and projected usage for the existing commodities (opening stocks) and those being requested in the upcoming fiscal year. Values entered in the CP are the approved values for the award, so it is essential to ensure their accuracy. </t>
    </r>
  </si>
  <si>
    <r>
      <rPr>
        <b/>
        <sz val="9"/>
        <color theme="1"/>
        <rFont val="Arial"/>
      </rPr>
      <t xml:space="preserve">Ration Calculator: </t>
    </r>
    <r>
      <rPr>
        <sz val="9"/>
        <color theme="1"/>
        <rFont val="Arial"/>
      </rPr>
      <t>Recipients must enter all commodities being used in their activity. The ration calculator allows recipients to enter food and nutrition rations by BHA sector and activity. Based upon the number of food and nutrition assistance distributions, the ration calculator will then provide the total metric tonnage for one implementation year per commodity and BHA sector.</t>
    </r>
  </si>
  <si>
    <r>
      <rPr>
        <b/>
        <sz val="9"/>
        <color theme="1"/>
        <rFont val="Arial"/>
      </rPr>
      <t xml:space="preserve">Call Forward: </t>
    </r>
    <r>
      <rPr>
        <sz val="9"/>
        <color theme="1"/>
        <rFont val="Arial"/>
      </rPr>
      <t>A request initiated by the awardee for the delivery of a specified amount of food and nutrition commodities to a particular delivery point.</t>
    </r>
    <r>
      <rPr>
        <b/>
        <sz val="9"/>
        <color theme="1"/>
        <rFont val="Arial"/>
      </rPr>
      <t xml:space="preserve"> </t>
    </r>
    <r>
      <rPr>
        <sz val="9"/>
        <color theme="1"/>
        <rFont val="Arial"/>
      </rPr>
      <t>Each AER should reflect all commodities that will be approved during the fiscal year even if commodities will be called forward and distributed in a subsequent fiscal year.</t>
    </r>
  </si>
  <si>
    <r>
      <rPr>
        <b/>
        <sz val="9"/>
        <color theme="1"/>
        <rFont val="Arial"/>
      </rPr>
      <t xml:space="preserve">Community Development Funds (CDF): </t>
    </r>
    <r>
      <rPr>
        <sz val="9"/>
        <color theme="1"/>
        <rFont val="Arial"/>
      </rPr>
      <t>CDF is a source of funding provided by the Foreign Assistance Act that supports community-level development activities aimed at increasing the resilience of the rural poor and accelerating their participation in agricultural development and food and nutrition security programs.</t>
    </r>
  </si>
  <si>
    <r>
      <rPr>
        <b/>
        <sz val="9"/>
        <color theme="1"/>
        <rFont val="Arial"/>
      </rPr>
      <t xml:space="preserve">Cost Share: </t>
    </r>
    <r>
      <rPr>
        <sz val="9"/>
        <color theme="1"/>
        <rFont val="Arial"/>
      </rPr>
      <t>Resources a recipient contributes to the total cost of an activity agreement. It becomes a condition of an award when it is part of the approved award budget.  It includes all cash and in-kind contributions from the awardee or third parties.</t>
    </r>
    <r>
      <rPr>
        <b/>
        <sz val="9"/>
        <color theme="1"/>
        <rFont val="Arial"/>
      </rPr>
      <t xml:space="preserve">  </t>
    </r>
    <r>
      <rPr>
        <sz val="9"/>
        <color theme="1"/>
        <rFont val="Arial"/>
      </rPr>
      <t xml:space="preserve">  </t>
    </r>
  </si>
  <si>
    <r>
      <rPr>
        <b/>
        <sz val="9"/>
        <color theme="1"/>
        <rFont val="Arial"/>
      </rPr>
      <t xml:space="preserve">Country: </t>
    </r>
    <r>
      <rPr>
        <sz val="9"/>
        <color theme="1"/>
        <rFont val="Arial"/>
      </rPr>
      <t xml:space="preserve">The country of the proposed or ongoing activity/award.  </t>
    </r>
  </si>
  <si>
    <r>
      <rPr>
        <b/>
        <sz val="9"/>
        <color theme="1"/>
        <rFont val="Arial"/>
      </rPr>
      <t xml:space="preserve">Fiscal Year (FY): </t>
    </r>
    <r>
      <rPr>
        <sz val="9"/>
        <color theme="1"/>
        <rFont val="Arial"/>
      </rPr>
      <t>The U.S. Government’s fiscal year begins October 1 and ends the following September 30.</t>
    </r>
  </si>
  <si>
    <r>
      <rPr>
        <b/>
        <sz val="9"/>
        <color theme="1"/>
        <rFont val="Arial"/>
      </rPr>
      <t xml:space="preserve">Food and Nutrition Assistance Commodity: </t>
    </r>
    <r>
      <rPr>
        <sz val="9"/>
        <color theme="1"/>
        <rFont val="Arial"/>
      </rPr>
      <t xml:space="preserve">Food and nutrition commodities and associated materials (i.e. bags) intended for distribution to and use by activity participants.  </t>
    </r>
    <r>
      <rPr>
        <b/>
        <sz val="9"/>
        <color theme="1"/>
        <rFont val="Arial"/>
      </rPr>
      <t xml:space="preserve"> </t>
    </r>
  </si>
  <si>
    <r>
      <rPr>
        <b/>
        <sz val="9"/>
        <color theme="1"/>
        <rFont val="Arial"/>
      </rPr>
      <t xml:space="preserve">Inland Rate: </t>
    </r>
    <r>
      <rPr>
        <sz val="9"/>
        <color theme="1"/>
        <rFont val="Arial"/>
      </rPr>
      <t>The cost per metric ton for costs associated with inland transportation from the port of discharge to the border of the country of activity implementation.</t>
    </r>
  </si>
  <si>
    <r>
      <rPr>
        <b/>
        <sz val="9"/>
        <color theme="1"/>
        <rFont val="Arial"/>
      </rPr>
      <t>ITSH:</t>
    </r>
    <r>
      <rPr>
        <sz val="9"/>
        <color theme="1"/>
        <rFont val="Arial"/>
      </rPr>
      <t xml:space="preserve"> Internal Transportation, Storage, and Handling. ITSH funding is available to eligible organizations for in-country costs directly associated with the movement of Title II food and nutrition assistance commodities to storage and distribution sites, storage of the food and nutrition commodities, and distribution of the food and nutrition assistance commodities in all Title II-funded activities in least developed countries (LDCs)  that meet the poverty and other eligibility criteria established by the International Bank for Reconstruction and Development for financing the International Development Association. Please see BHA functional policy 20-01 on eligible uses of Title II funding including the differences in 202(e),
enhanced 202(e) and ITSH funding uses for further information.</t>
    </r>
  </si>
  <si>
    <r>
      <rPr>
        <b/>
        <sz val="9"/>
        <color theme="1"/>
        <rFont val="Arial"/>
      </rPr>
      <t xml:space="preserve">Life of Activity (LOA): </t>
    </r>
    <r>
      <rPr>
        <sz val="9"/>
        <color theme="1"/>
        <rFont val="Arial"/>
      </rPr>
      <t>The LOA is the complete duration of the activity.</t>
    </r>
  </si>
  <si>
    <r>
      <rPr>
        <b/>
        <sz val="9"/>
        <color theme="1"/>
        <rFont val="Arial"/>
      </rPr>
      <t xml:space="preserve">Metric Ton(s) (MT): </t>
    </r>
    <r>
      <rPr>
        <sz val="9"/>
        <color theme="1"/>
        <rFont val="Arial"/>
      </rPr>
      <t>The standard unit of measurement for Title II commodities. One metric ton equals 1,000 kilograms.</t>
    </r>
  </si>
  <si>
    <r>
      <rPr>
        <b/>
        <sz val="9"/>
        <color theme="1"/>
        <rFont val="Arial"/>
      </rPr>
      <t xml:space="preserve">Prime: </t>
    </r>
    <r>
      <rPr>
        <sz val="9"/>
        <color theme="1"/>
        <rFont val="Arial"/>
      </rPr>
      <t xml:space="preserve">The organization that received the award. </t>
    </r>
  </si>
  <si>
    <r>
      <rPr>
        <b/>
        <sz val="9"/>
        <color theme="1"/>
        <rFont val="Arial"/>
      </rPr>
      <t>Program Income:</t>
    </r>
    <r>
      <rPr>
        <sz val="9"/>
        <color theme="1"/>
        <rFont val="Arial"/>
      </rPr>
      <t xml:space="preserve"> The gross income earned by the recipient that is directly generated by an activity supported under an assistance award, or earned as a result of the award. This includes, but is not limited to: fees for services performed; the use of rental or real or personal property acquired under USG-funded projects on other non-USG projects; sale items fabricated under an award; or interest on loans made with award funds (e.g., microcredit programs).</t>
    </r>
  </si>
  <si>
    <r>
      <rPr>
        <b/>
        <sz val="9"/>
        <color theme="1"/>
        <rFont val="Arial"/>
      </rPr>
      <t xml:space="preserve">Section 202(e) and Section 202(e) - Enhanced: </t>
    </r>
    <r>
      <rPr>
        <sz val="9"/>
        <color theme="1"/>
        <rFont val="Arial"/>
      </rPr>
      <t>Please see BHA functional policy 20-01 on eligible uses of Title II funding including the differences in 202(e), enhanced 202(e) and ITSH funding uses for further information.</t>
    </r>
  </si>
  <si>
    <r>
      <rPr>
        <b/>
        <sz val="9"/>
        <color theme="1"/>
        <rFont val="Arial"/>
      </rPr>
      <t xml:space="preserve">Submission Date: </t>
    </r>
    <r>
      <rPr>
        <sz val="9"/>
        <color theme="1"/>
        <rFont val="Arial"/>
      </rPr>
      <t>The date the AER, Ration Calculator or Commodity Pipeline is submitted to USAID BHA.</t>
    </r>
  </si>
  <si>
    <t>Guidance</t>
  </si>
  <si>
    <t xml:space="preserve">Commodity and Shipping Prices are updated quarterly by BHA and posted on the BHA website. The prices included in this template reflect the quarterly prices published by BHA at the time the template was updated. Recipients completing the template in other quarters will need to manually update the relevant commodity and shipping prices in order to ensure the accuracy of the estimates throughout the template. </t>
  </si>
  <si>
    <t xml:space="preserve">Please ensure consistency in information across the AER, Ration Calculator, and Commodity Pipeline.  </t>
  </si>
  <si>
    <t>The types of resources requested must be aligned and allowable with the award.  As an example, please do not request CDF resources, if CDF was not approved in the original award, without previous consultation with the AOR.</t>
  </si>
  <si>
    <t xml:space="preserve"> Guidance for completing the Food and Nutrition Assistance Ration Calculator</t>
  </si>
  <si>
    <t>The Ration Calculator worksheet has been created to calculate an awardee's food and nutrition assistance commodity requirements associated with the proposed activity interventions that distribute commodities.  The metric tonnage for the Ration Calculator worksheet should be consistent with the metric tonnage totals in the Annual Estimate of Requirements (AER) worksheet.  Complete the Ration Calculator tab prior to working on the AER, and the Resource Pipeline worksheet (separate instructions provided).</t>
  </si>
  <si>
    <t>Please read the instructions below to ensure that the form is completed correctly.  Food and nutrition assistance commodities, formulas, and other data have been provided in advance to ensure accuracy and conformity.  Many of the cells are automatically calculated and are protected; these cannot be changed.  To change the size of the document on the screen or the size of the drop down lists, go to the toolbar on your screen and select "View" followed by "Zoom" on the drop down menu and alter the magnification number according to your needs.  Cells that are white are areas that awardees provide requested information.  Cells that are grey or blue indicate totals that are automatically calculated or information that has been automatically transferred from other cells.  
For additional questions concerning how to complete the Ration Calculator tab, please contact the relevant agreement officer representative (AOR) at BHA.</t>
  </si>
  <si>
    <r>
      <rPr>
        <sz val="9"/>
        <color rgb="FF000000"/>
        <rFont val="Arial"/>
      </rPr>
      <t xml:space="preserve">On the </t>
    </r>
    <r>
      <rPr>
        <i/>
        <sz val="9"/>
        <color rgb="FF000000"/>
        <rFont val="Arial"/>
      </rPr>
      <t>Ration Calculator</t>
    </r>
    <r>
      <rPr>
        <sz val="9"/>
        <color rgb="FF000000"/>
        <rFont val="Arial"/>
      </rPr>
      <t xml:space="preserve"> worksheet, please provide the information regarding the Country, Applicant/Awardee, Award #, and Submission Date. For further information regarding the definitions for those terms, please see the </t>
    </r>
    <r>
      <rPr>
        <i/>
        <sz val="9"/>
        <color rgb="FF000000"/>
        <rFont val="Arial"/>
      </rPr>
      <t xml:space="preserve">Definitions and Guidance </t>
    </r>
    <r>
      <rPr>
        <sz val="9"/>
        <color rgb="FF000000"/>
        <rFont val="Arial"/>
      </rPr>
      <t>worksheet.</t>
    </r>
  </si>
  <si>
    <t>Food Assistance and Nutrition Commodity Type</t>
  </si>
  <si>
    <t>Select the desired food or nutrition assistance commodity(ies) from each of the drop-down lists.  As the selected commodities will automatically transfer throughout the remainder of the ration calculator sections that are delineated by BHA Sector and activity, all of the commodities that the program is requesting for distribution must be entered in this section.  For example, if the awardee plans on using Veg. Oil 4L, CSB, and Rice for a FFW activity, the awardee would select Veg. Oil 4L, CSB, Rice in this section.</t>
  </si>
  <si>
    <t>MT Totals</t>
  </si>
  <si>
    <t xml:space="preserve">This total automatically calculates a sum of the total metric tonnage, by BHA Sector, based on all of the totals provided in each of the BHA Sector and activity ration sections delineated by the BHA Sector and activity.  </t>
  </si>
  <si>
    <t xml:space="preserve">This total automatically calculates a sum of the total metric tonnage for direct distribution, by commodity, based on all of the totals provided in each of the sections delineated by the BHA Sector  and activity.  </t>
  </si>
  <si>
    <t>BHA SECTOR AND ACTIVITY FOOD AND NUTRITIONASSISTANCE RATIONS BY INTERVENTION</t>
  </si>
  <si>
    <r>
      <rPr>
        <u/>
        <sz val="9"/>
        <color rgb="FF000000"/>
        <rFont val="Arial"/>
      </rPr>
      <t xml:space="preserve">Choose the appropriate BHA sector for each food and nutrition assistance intervention from the drop-down list. The BHA Sectors reflect sectors laid out in the </t>
    </r>
    <r>
      <rPr>
        <u/>
        <sz val="9"/>
        <color rgb="FF1155CC"/>
        <rFont val="Arial"/>
      </rPr>
      <t>BHA Emergency Application Guidelines</t>
    </r>
    <r>
      <rPr>
        <u/>
        <sz val="9"/>
        <color rgb="FF000000"/>
        <rFont val="Arial"/>
      </rPr>
      <t xml:space="preserve">. Additional technical information on sectors can be found in </t>
    </r>
    <r>
      <rPr>
        <u/>
        <sz val="9"/>
        <color rgb="FF1155CC"/>
        <rFont val="Arial"/>
      </rPr>
      <t>Annex A</t>
    </r>
    <r>
      <rPr>
        <u/>
        <sz val="9"/>
        <color rgb="FF000000"/>
        <rFont val="Arial"/>
      </rPr>
      <t>. If an intervention will support multiple sectors, please select the sector that will receive the majority of the resources.</t>
    </r>
  </si>
  <si>
    <t>Interventions</t>
  </si>
  <si>
    <t xml:space="preserve">Briefly describe the programmatic interventions that will occur within the BHA sector selected.  Generic examples include food for work--road rehabilitation, maternal child health--prenatal feeding, institutional feeding--orphanage feeding.  The narrative should discuss each of the proposed food and nutrition assistance interventions provided in the ration calculator.  </t>
  </si>
  <si>
    <t>Sex</t>
  </si>
  <si>
    <t>Provide the sex of the intended recipients to the degree possible and appropriate.  For example, a maternal child health activity that focuses exclusively on prenatal health would select female.   BHA realizes that these are estimates and that it may not be possible to disaggregate between sex in certain activities or contexts.</t>
  </si>
  <si>
    <t>Age Range</t>
  </si>
  <si>
    <t>Provide the age range of the intended recipients to the degree possible and appropriate. For example, a maternal child health program that focuses exclusively on prenatal health, would select ages corresponding with reproductive periods.  BHA acknowledges that these are estimates and it may not be possible to disaggregate by age in certain programmatic activities or contexts.</t>
  </si>
  <si>
    <t>Provide the location(s) where the commodities will be distributed.  The locations should correspond with the programmatic descriptions provided in the proposal narrative and the proposed intervention map.</t>
  </si>
  <si>
    <t>This space provides an opportunity to describe any issues that provide justification or clarification on areas pertaining to the activity, locations of activities, number of estimated recipients per food and nutrition assistance ration, number of recipients, number of distributions of commodities, food and nutrition assistance ration size, energy and protein per food and nutrition assistance ration.  As an example, if a household food and nutrition assistance ration were selected, an awardee may use a recent census to  justify the number of estimated recipients per ration.</t>
  </si>
  <si>
    <t>Food and Nutrition Assistance Commodity Type 
(must match #7 in AER)</t>
  </si>
  <si>
    <t xml:space="preserve">The commodities from the BHA Sector Commodity MT and Recipient Totals will automatically transfer to all of the BHA Sector  and activity food and nutrition assistance ration calculation sections.  Please see the instructions in BHA Sector Commodity MT and Recipient Totals for food and nutrition assistance commodity type.  </t>
  </si>
  <si>
    <t>Food and Nutrition Assistance Ration Size Per Recipient Per Day
(Gs)</t>
  </si>
  <si>
    <t>Provide the size of the food and nutrition assistance ration in grams per food and nutrition assistance commodity per recipient per day.  Even if the distributed food and nutrition assistance commodities are a household/multi-person ration that will be consumed over the course of several weeks, awardees must enter the estimated average number of grams per recipient per day.</t>
  </si>
  <si>
    <t>Energy per Food and Nutrition Assistance Ration per Recipient per Day
(Kcals)</t>
  </si>
  <si>
    <t xml:space="preserve">Provide the energy per food and nutrition assistance ration (in kilocalories) per recipient, per day for each intervention and commodity.  Awardees should provide the source of the information in the notes section.  </t>
  </si>
  <si>
    <t>Protein per Food and Nutrition Assistance Ration per Recipient per Day
(Gs)</t>
  </si>
  <si>
    <t xml:space="preserve">Provide the protein per foodand nutrition assistance ration (in kilocalories) per recipient, per day for each intervention and commodity.  Awardees should provide the source of the information in the notes section.  </t>
  </si>
  <si>
    <t>Number of Estimated Recipients per Food and Nutrition Assistance Ration</t>
  </si>
  <si>
    <t>Provide the estimated number of recipients per food and nutrition assistance ration for each intervention ration.  If the food and nutrition assistance ration is for a household rather than an individual, please indicate the estimated average number of household recipients that the food and nutrition assistance ration would target.  For example, if the food and nutrition assistance ration is for an individual, the number of recipients will be "1"; if the food and nutrition assistance ration is for a household, the number of recipients will be the number of individuals in the household. Good estimates often use and rely on recent census data, needs assessments, surveys and other reliable and verifiable studies.</t>
  </si>
  <si>
    <t xml:space="preserve">Provide the total number of recipients that would receive the food and nutrition assistance ration for this BHA Sector  and activity, broken down by the specified sex and age range.  As an example, if a household was used, it would be the number of households multiplied by the number of estimated recipients per food and nutrition assistance ration.   </t>
  </si>
  <si>
    <t xml:space="preserve">Provide the estimated number of days that the recipient(s) will use the ration.  For example, if there are four distributions for a program that is designed to supplement the dietary needs of a population for two months, the "Number of Days Recipient(s) will Use Ration" would be "60".  </t>
  </si>
  <si>
    <t>The total metric tonnage (MT) is calculated automatically based upon data entered for the number of recipients, the number of ration days provided and the ration size.   For example, if for a nutrition intervention ration  uses a 100 grams of CSB on a per recipient per day basis to a total of 150,000 recipients and the estimated number of days that the recipients will use the ration (Number of Ration Days Provided) is 60, then the calculation would be 100 x 150,000 x 60.  That total (900,000,000) is then divided by 1,000,000 to convert the commodity amount from grams to metric tons, providing a final total of 900 metric tons.</t>
  </si>
  <si>
    <t>Guidance for Completing the Annual Estimate of Requirements</t>
  </si>
  <si>
    <r>
      <rPr>
        <sz val="9"/>
        <color theme="1"/>
        <rFont val="Arial"/>
      </rPr>
      <t xml:space="preserve">The </t>
    </r>
    <r>
      <rPr>
        <i/>
        <sz val="9"/>
        <color theme="1"/>
        <rFont val="Arial"/>
      </rPr>
      <t>Annual Estimate of Requirements</t>
    </r>
    <r>
      <rPr>
        <sz val="9"/>
        <color theme="1"/>
        <rFont val="Arial"/>
      </rPr>
      <t xml:space="preserve"> (</t>
    </r>
    <r>
      <rPr>
        <i/>
        <sz val="9"/>
        <color theme="1"/>
        <rFont val="Arial"/>
      </rPr>
      <t>AER</t>
    </r>
    <r>
      <rPr>
        <sz val="9"/>
        <color theme="1"/>
        <rFont val="Arial"/>
      </rPr>
      <t xml:space="preserve">) tab has been created to specify awardee annual food and nutrition assistance requirements.  
Please read the guidance below to ensure that the form is completed correctly.  To change the size of the document on the screen or the size of the drop-down lists, go to the toolbar on your screen and select "View" followed by "Zoom" on the drop down menu, and alter the magnification number according to your needs.  In general, cells that are white are areas that awardees provide requested information and cells that are shaded in different colors represent titles, categories of information, or sources of information that are automatically calculated in order to ensure consistency and accuracy. </t>
    </r>
  </si>
  <si>
    <r>
      <rPr>
        <sz val="9"/>
        <color theme="1"/>
        <rFont val="Arial"/>
      </rPr>
      <t xml:space="preserve">For additional questions concerning how to complete the </t>
    </r>
    <r>
      <rPr>
        <i/>
        <sz val="9"/>
        <color theme="1"/>
        <rFont val="Arial"/>
      </rPr>
      <t>AER</t>
    </r>
    <r>
      <rPr>
        <sz val="9"/>
        <color theme="1"/>
        <rFont val="Arial"/>
      </rPr>
      <t>, please contact the relevant agreement officer representative (AOR) at BHA.</t>
    </r>
  </si>
  <si>
    <r>
      <rPr>
        <sz val="9"/>
        <color rgb="FF000000"/>
        <rFont val="Arial"/>
      </rPr>
      <t xml:space="preserve">On the </t>
    </r>
    <r>
      <rPr>
        <i/>
        <sz val="9"/>
        <color rgb="FF000000"/>
        <rFont val="Arial"/>
      </rPr>
      <t>AER</t>
    </r>
    <r>
      <rPr>
        <sz val="9"/>
        <color rgb="FF000000"/>
        <rFont val="Arial"/>
      </rPr>
      <t xml:space="preserve"> worksheet, please provide the information regarding the Country, Applicant/Awardee, Award #, and Submission Date. For further information regarding the definitions for those terms, please see the </t>
    </r>
    <r>
      <rPr>
        <i/>
        <sz val="9"/>
        <color rgb="FF000000"/>
        <rFont val="Arial"/>
      </rPr>
      <t xml:space="preserve">Definitions and Guidance </t>
    </r>
    <r>
      <rPr>
        <sz val="9"/>
        <color rgb="FF000000"/>
        <rFont val="Arial"/>
      </rPr>
      <t>worksheet.</t>
    </r>
  </si>
  <si>
    <r>
      <rPr>
        <sz val="9"/>
        <color theme="1"/>
        <rFont val="Arial"/>
      </rPr>
      <t xml:space="preserve">Please provide the total amount of ITSH that is requested to implement the proposed interventions in the </t>
    </r>
    <r>
      <rPr>
        <i/>
        <sz val="9"/>
        <color theme="1"/>
        <rFont val="Arial"/>
      </rPr>
      <t xml:space="preserve">Ration Calculator </t>
    </r>
    <r>
      <rPr>
        <sz val="9"/>
        <color theme="1"/>
        <rFont val="Arial"/>
      </rPr>
      <t>(for the time period associated with the PREP)</t>
    </r>
    <r>
      <rPr>
        <i/>
        <sz val="9"/>
        <color theme="1"/>
        <rFont val="Arial"/>
      </rPr>
      <t xml:space="preserve">.  </t>
    </r>
    <r>
      <rPr>
        <sz val="9"/>
        <color theme="1"/>
        <rFont val="Arial"/>
      </rPr>
      <t>The total amount should be consistent with the ITSH information in the Resource Pipeline.</t>
    </r>
  </si>
  <si>
    <t>Section 202(e):</t>
  </si>
  <si>
    <r>
      <rPr>
        <sz val="9"/>
        <color theme="1"/>
        <rFont val="Arial"/>
      </rPr>
      <t>Please provide the total amount of 202(e) and Enhanced 202(e) that is requested to implement the proposed interventions for the award (for the time period associated with the PREP)</t>
    </r>
    <r>
      <rPr>
        <i/>
        <sz val="9"/>
        <color theme="1"/>
        <rFont val="Arial"/>
      </rPr>
      <t xml:space="preserve">.  </t>
    </r>
    <r>
      <rPr>
        <sz val="9"/>
        <color theme="1"/>
        <rFont val="Arial"/>
      </rPr>
      <t>The total amount should be consistent with the ITSH information in the Resource Pipeline.</t>
    </r>
  </si>
  <si>
    <t>CDF:</t>
  </si>
  <si>
    <t xml:space="preserve">Please provide the total amount of CDF  that is requested to implement the proposed interventions for the award (for the time period associated with the PREP).  The total amount should be consistent with the CDF information in the Resource Pipeline.  </t>
  </si>
  <si>
    <t>Program Income:</t>
  </si>
  <si>
    <r>
      <rPr>
        <sz val="9"/>
        <color theme="1"/>
        <rFont val="Arial"/>
      </rPr>
      <t>Please provide the total amount of Program Income that will be used to implement the proposed interventions of the award (for the time period associated with the PREP)</t>
    </r>
    <r>
      <rPr>
        <i/>
        <sz val="9"/>
        <color theme="1"/>
        <rFont val="Arial"/>
      </rPr>
      <t xml:space="preserve">.  </t>
    </r>
    <r>
      <rPr>
        <sz val="9"/>
        <color theme="1"/>
        <rFont val="Arial"/>
      </rPr>
      <t xml:space="preserve">The total amount should be consistent with the CDF information in the Resource Pipeline.  </t>
    </r>
  </si>
  <si>
    <t>Cost Share:</t>
  </si>
  <si>
    <r>
      <rPr>
        <sz val="9"/>
        <color theme="1"/>
        <rFont val="Arial"/>
      </rPr>
      <t>Please provide the total amount of Program Income that will be used to implement the proposed interventions of the award (for the time period associated with the PREP)</t>
    </r>
    <r>
      <rPr>
        <i/>
        <sz val="9"/>
        <color theme="1"/>
        <rFont val="Arial"/>
      </rPr>
      <t xml:space="preserve">.  </t>
    </r>
    <r>
      <rPr>
        <sz val="9"/>
        <color theme="1"/>
        <rFont val="Arial"/>
      </rPr>
      <t xml:space="preserve">The total amount should be consistent with the Program Income information in the Resource Pipeline.  </t>
    </r>
  </si>
  <si>
    <t xml:space="preserve">Food and Nutrition Assistance Commodities:  </t>
  </si>
  <si>
    <t xml:space="preserve">Please select the food and nutrition assistance commodities from the drop-down list.  Please ensure that all of the food and nutrition assistance commodities identified in the Ration Calculator are captured in the AER and the commodity information is consistent with the information in the Resource Pipeline.   </t>
  </si>
  <si>
    <t>Metric Tonnage:</t>
  </si>
  <si>
    <t xml:space="preserve">Please provide the metric tonnage requested for each commodity.  The total metric tonnage for commodities other than RUSF/RUTF should be rounded to the nearest ten (10) in order to align with procurement standards.  The metric ton request should be consistent with the totals developed in the Ration Calculator.  </t>
  </si>
  <si>
    <t>Please provide the estimated cost per metric ton for costs associated with inland transportation from the port of discharge to the border of the country of activity implementation for that specific commodity.</t>
  </si>
  <si>
    <t>Commodity ID</t>
  </si>
  <si>
    <t>Bulk/Processed</t>
  </si>
  <si>
    <t>Q3 2023</t>
  </si>
  <si>
    <t xml:space="preserve">* Recipients completing the template outside the designated quarter will need to update the relevant shipping prices manually, using the quartlery prices posted on the BHA website. </t>
  </si>
  <si>
    <t>BAGS, WOVEN POLYPROPYLENE- 50 KG    100752</t>
  </si>
  <si>
    <t>Bulk</t>
  </si>
  <si>
    <t xml:space="preserve"> BEANS, GARBANZO BAG-50 KG                   </t>
  </si>
  <si>
    <t>Packaged</t>
  </si>
  <si>
    <t>BEANS, BLACK BAG-50 KG    100552</t>
  </si>
  <si>
    <t>BEANS, GARBANZO, DESI BAG-50 KG    101038</t>
  </si>
  <si>
    <t xml:space="preserve"> N/A </t>
  </si>
  <si>
    <t>BEANS, GARBANZO, KABULI BAG-50 KG    100905</t>
  </si>
  <si>
    <t>BEANS, GREAT NORTHERN BAG-50 KG    100550</t>
  </si>
  <si>
    <t>BEANS, KIDNEY, DARK RED BAG-50 KG    100553</t>
  </si>
  <si>
    <t>BEANS, KIDNEY, LIGHT RED BAG-50 KG    100554</t>
  </si>
  <si>
    <t>BEANS, PINK BAG-50 KG    100549</t>
  </si>
  <si>
    <t>BEANS, PINTO BAG-50 KG    100551</t>
  </si>
  <si>
    <t>BEANS, SMALL RED BAG-50 KG    100547</t>
  </si>
  <si>
    <t>BULGUR BAG-50 KG    100606</t>
  </si>
  <si>
    <t>BULGUR, SOY-FORT BAG-50 KG    100605</t>
  </si>
  <si>
    <t>CORN-SOY BLEND PLUS BAG-HP-25 KG    110200</t>
  </si>
  <si>
    <t>CORN-SOY BLEND, INSTANT BAG-HP-25 KG    110197</t>
  </si>
  <si>
    <t>CORN-SOY BLEND, SUPER CEREAL  PLUS BOX-10/1.5 KG 110472</t>
  </si>
  <si>
    <t>CORN, YELLOW BAG-50 KG    100576</t>
  </si>
  <si>
    <t>CORN, YELLOW BULK    100589</t>
  </si>
  <si>
    <t>CORNMEAL BAG-HP-25 KG    100609</t>
  </si>
  <si>
    <t>CORNMEAL, SOY-FORT BAG-HP-25 KG    100611</t>
  </si>
  <si>
    <t>EMERGENCY FD, RUSF POUCH-105/100 G   110452</t>
  </si>
  <si>
    <t>EMERGNCY FD, A20 PASTE POUCH-18-9/50 G    110174</t>
  </si>
  <si>
    <t>EMERGNCY FD, A28 RICE BAR-24-9/55 G    110181</t>
  </si>
  <si>
    <t>EMERGNCY FD, A29 WHEAT BAR-24-9/55 G    110184</t>
  </si>
  <si>
    <t>EMERGNCY FD, RUTF SPRD POUCH-150/92 G  110170</t>
  </si>
  <si>
    <t>FLOUR, ALL PURPOSE BAG-50 KG    100562</t>
  </si>
  <si>
    <t>FLOUR, BREAD BAG-50 KG    100563</t>
  </si>
  <si>
    <t>HIGH ENERGY BISCUITS-MT 000000</t>
  </si>
  <si>
    <t>LENTILS BAG-50 KG    100560</t>
  </si>
  <si>
    <t>MEAL, SOYBEAN BULK 100591</t>
  </si>
  <si>
    <t>OIL, SOYBEAN, CRUDE, DEGUMMED BULK  100564</t>
  </si>
  <si>
    <t>OIL, VEGETABLE CAN-6/4 L    100566</t>
  </si>
  <si>
    <t>OIL, VEGETABLE DRUM-208 L    100568</t>
  </si>
  <si>
    <t>OIL, VEGETABLE PAIL-20 L    100633</t>
  </si>
  <si>
    <t>PEAS, GREEN, SPLIT BAG-50 KG    100556</t>
  </si>
  <si>
    <t>PEAS, GREEN, WHOLE BAG-50 KG    100559</t>
  </si>
  <si>
    <t>PEAS, YELLOW, SPLIT BAG-50 KG    100555</t>
  </si>
  <si>
    <t>PEAS, YELLOW, WHOLE BAG-50 KG    100558</t>
  </si>
  <si>
    <t>POTATO FLAKES, DEHYDRATED BAG-10 KG    100543</t>
  </si>
  <si>
    <t>POTATO FLAKES, DEHYDRATED BAG-20 KG    100544</t>
  </si>
  <si>
    <t>POTATO GRANULES, DEHY POUCH-10 KG    110522</t>
  </si>
  <si>
    <t>POTATO GRANULES, DEHY POUCH-10/1.36 KG    110192</t>
  </si>
  <si>
    <t>POTATO GRANULES, DEHY POUCH-20 KG    110540</t>
  </si>
  <si>
    <t>RICE, 2/7 LG, W-MLD, BAG-50 KG 100967</t>
  </si>
  <si>
    <t>RICE, 2/7 LG, W-MLD, FORT BAG-50 KG 110487</t>
  </si>
  <si>
    <t>RICE, 2/7 LG, W-MLD, PRBL BAG-50 KG 100968</t>
  </si>
  <si>
    <t>RICE, 2/7 MG, W-MLD, PRBL BAG-50 KG 100970</t>
  </si>
  <si>
    <t>RICE, 3/15 LG, W-MLD BAG-50 KG    100971</t>
  </si>
  <si>
    <t>RICE, 3/15 LG, W-MLD, FORT BAG-50 KG 110488</t>
  </si>
  <si>
    <t>RICE, 3/15 MG, W-MLD, FORT BAG-50 KG 110490</t>
  </si>
  <si>
    <t>RICE, 5/20 LG, W-MLD BAG-50 KG    100975</t>
  </si>
  <si>
    <t>RICE, 5/20 LG, W-MLD, PRBL BAG-50 KG    100976</t>
  </si>
  <si>
    <t>RICE, 5/20 MG, W-MLD BAG-50 KG    100977</t>
  </si>
  <si>
    <t>RICE, 5/20 MG, W-MLD, PRBL BAG-50 KG    100978</t>
  </si>
  <si>
    <t>RICE, FORTIFIED, 5/20 LG, W-MLD BAG 50KG  110493</t>
  </si>
  <si>
    <t>RICE, FORTIFIED, 5/20 MG, W-MLD BAG 50KG  110495</t>
  </si>
  <si>
    <t>RICE, MILLED BULK   100599</t>
  </si>
  <si>
    <t>SORGHUM BAG-50 KG    100586</t>
  </si>
  <si>
    <t>SORGHUM BULK    100597</t>
  </si>
  <si>
    <t>SOY FLOUR, DEFATTED BAG-50 LB    100617</t>
  </si>
  <si>
    <t>SOY PROTEIN, CONCENTRATE BAG-25 KG    100537</t>
  </si>
  <si>
    <t>SOY PROTEIN, ISOLATE BAG-20 KG    110086</t>
  </si>
  <si>
    <t>SOY PROTEIN, TEXTURED BAG-50 LB    100618</t>
  </si>
  <si>
    <t>SOYBEANS, YELLOW BAG-50 KG    100577</t>
  </si>
  <si>
    <t>SOYBEANS, YELLOW BULK    100590</t>
  </si>
  <si>
    <t>WHEAT-SOY BLEND BAG-HP-25 KG    100540</t>
  </si>
  <si>
    <t>WHEAT, DARK NORTHERN SPRING BULK    100925</t>
  </si>
  <si>
    <t>WHEAT, HARD RED SPRING BAG-50 KG    100580</t>
  </si>
  <si>
    <t>WHEAT, HARD RED SPRING BULK    100592</t>
  </si>
  <si>
    <t>WHEAT, HARD RED WINTER BAG-50 KG    100581</t>
  </si>
  <si>
    <t>WHEAT, HARD RED WINTER BULK    100593</t>
  </si>
  <si>
    <t>WHEAT, HARD WHITE BAG-50 KG</t>
  </si>
  <si>
    <t>WHEAT, HARD WHITE BULK 100584</t>
  </si>
  <si>
    <t>WHEAT, NORTHERN SPRING BAG-50 KG    100585</t>
  </si>
  <si>
    <t>WHEAT, NORTHERN SPRING BULK    100596</t>
  </si>
  <si>
    <t>WHEAT, SOFT RED WINTER BAG-50 KG    100582</t>
  </si>
  <si>
    <t>WHEAT, SOFT RED WINTER BULK    100594</t>
  </si>
  <si>
    <t>WHEAT, SOFT WHITE BAG-50 KG    100583</t>
  </si>
  <si>
    <t>WHEAT, SOFT WHITE BULK    100598</t>
  </si>
  <si>
    <t>Regional Trade Route</t>
  </si>
  <si>
    <t>Bulk&lt;20K</t>
  </si>
  <si>
    <t>Bulk&gt;20K</t>
  </si>
  <si>
    <t xml:space="preserve">* Recipients completing the template outside the designated quarter (FY23 Q3) will need to update the relevant shipping prices manually, using the quartlery prices posted on the BHA website. </t>
  </si>
  <si>
    <t>South East Asia</t>
  </si>
  <si>
    <t>Afghanistan</t>
  </si>
  <si>
    <t>Other</t>
  </si>
  <si>
    <t>Albania</t>
  </si>
  <si>
    <t>N/A</t>
  </si>
  <si>
    <t>West Africa</t>
  </si>
  <si>
    <t>Algeria</t>
  </si>
  <si>
    <t>Andorra</t>
  </si>
  <si>
    <t>South East Africa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</si>
  <si>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</si>
  <si>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</si>
  <si>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</si>
  <si>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</si>
  <si>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</si>
  <si>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</si>
  <si>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</si>
  <si>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</si>
  <si>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</si>
  <si>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</si>
  <si>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</si>
  <si>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</si>
  <si>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</si>
  <si>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</si>
  <si>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</si>
  <si>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</si>
  <si>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</si>
  <si>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</si>
  <si>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</si>
  <si>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</si>
  <si>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</si>
  <si>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</si>
  <si>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</si>
  <si>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</si>
  <si>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</si>
  <si>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</si>
  <si>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</si>
  <si>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CAR</t>
  </si>
  <si>
    <t>Chad</t>
  </si>
  <si>
    <t>Chile</t>
  </si>
  <si>
    <t>Central America/Caribbean</t>
  </si>
  <si>
    <t>Colombia</t>
  </si>
  <si>
    <t>Comoros</t>
  </si>
  <si>
    <t>Costa Rica</t>
  </si>
  <si>
    <t>Cote d'Ivoire</t>
  </si>
  <si>
    <t>Croatia</t>
  </si>
  <si>
    <t>Cuba</t>
  </si>
  <si>
    <t>Cyprus</t>
  </si>
  <si>
    <t>Czech Republic</t>
  </si>
  <si>
    <t>Denmark</t>
  </si>
  <si>
    <t>Red Sea</t>
  </si>
  <si>
    <t>Djibouti</t>
  </si>
  <si>
    <t>Dominica</t>
  </si>
  <si>
    <t>Dominican Republic</t>
  </si>
  <si>
    <t>DPRK</t>
  </si>
  <si>
    <t>DR Congo</t>
  </si>
  <si>
    <t>E. Timor</t>
  </si>
  <si>
    <t>Ecuador</t>
  </si>
  <si>
    <t>Egypt</t>
  </si>
  <si>
    <t>El Salvador</t>
  </si>
  <si>
    <t>Equatorial Guinea</t>
  </si>
  <si>
    <t>Eritrea</t>
  </si>
  <si>
    <t>Estonia</t>
  </si>
  <si>
    <t>Ethiopia</t>
  </si>
  <si>
    <t>Fiji</t>
  </si>
  <si>
    <t>Finland</t>
  </si>
  <si>
    <t>France</t>
  </si>
  <si>
    <t>Gabon</t>
  </si>
  <si>
    <t>Gambia</t>
  </si>
  <si>
    <t>Georgia</t>
  </si>
  <si>
    <t>Ghana</t>
  </si>
  <si>
    <t>Ginea Bissau</t>
  </si>
  <si>
    <t>Granada</t>
  </si>
  <si>
    <t>Greece</t>
  </si>
  <si>
    <t>Guatemala</t>
  </si>
  <si>
    <t>Guinea</t>
  </si>
  <si>
    <t>Guyana</t>
  </si>
  <si>
    <t>Haiti</t>
  </si>
  <si>
    <t>Honduras</t>
  </si>
  <si>
    <t>Hungary</t>
  </si>
  <si>
    <t>Iceland</t>
  </si>
  <si>
    <t>India</t>
  </si>
  <si>
    <t>Indonesia</t>
  </si>
  <si>
    <t>Iran</t>
  </si>
  <si>
    <t>Iraq</t>
  </si>
  <si>
    <t>Ireland</t>
  </si>
  <si>
    <t>Israel</t>
  </si>
  <si>
    <t>Italy</t>
  </si>
  <si>
    <t>Jamaica</t>
  </si>
  <si>
    <t>Japan</t>
  </si>
  <si>
    <t>Jordan</t>
  </si>
  <si>
    <t>Kazakhstan</t>
  </si>
  <si>
    <t>Kenya</t>
  </si>
  <si>
    <t>Kosovo</t>
  </si>
  <si>
    <t>Kribati</t>
  </si>
  <si>
    <t>Kuwait</t>
  </si>
  <si>
    <t>Kyrgyzstan</t>
  </si>
  <si>
    <t>Laos</t>
  </si>
  <si>
    <t>Latvia</t>
  </si>
  <si>
    <t>Lebanon</t>
  </si>
  <si>
    <t>Lesotho</t>
  </si>
  <si>
    <t>Liberia</t>
  </si>
  <si>
    <t>Liechtenstein</t>
  </si>
  <si>
    <t>Lithuania</t>
  </si>
  <si>
    <t>Luxembourg</t>
  </si>
  <si>
    <t>Macedonia</t>
  </si>
  <si>
    <t>South East Africa-Madagascar</t>
  </si>
  <si>
    <t>Madagascar</t>
  </si>
  <si>
    <t>Malawi</t>
  </si>
  <si>
    <t>Malaysia</t>
  </si>
  <si>
    <t>Maldives</t>
  </si>
  <si>
    <t>Mali</t>
  </si>
  <si>
    <t>Malta</t>
  </si>
  <si>
    <t>Marshall Islands</t>
  </si>
  <si>
    <t>Mauritania</t>
  </si>
  <si>
    <t>Mauritius</t>
  </si>
  <si>
    <t>Mexico</t>
  </si>
  <si>
    <t>Micronesia</t>
  </si>
  <si>
    <t>Mongolia</t>
  </si>
  <si>
    <t>Montenegro</t>
  </si>
  <si>
    <t>Morocco</t>
  </si>
  <si>
    <t>Mozambique</t>
  </si>
  <si>
    <t>Myanmar</t>
  </si>
  <si>
    <t>Namibia</t>
  </si>
  <si>
    <t>Nauru</t>
  </si>
  <si>
    <t>Nepal</t>
  </si>
  <si>
    <t>New Zealand</t>
  </si>
  <si>
    <t>Nicaragua</t>
  </si>
  <si>
    <t>Niger</t>
  </si>
  <si>
    <t>Nigeria</t>
  </si>
  <si>
    <t>Norway</t>
  </si>
  <si>
    <t>Oman</t>
  </si>
  <si>
    <t>Pakistan</t>
  </si>
  <si>
    <t>Palau</t>
  </si>
  <si>
    <t>Panama</t>
  </si>
  <si>
    <t>Papau New guinea</t>
  </si>
  <si>
    <t>Paraguay</t>
  </si>
  <si>
    <t>Peru</t>
  </si>
  <si>
    <t>Phillipines</t>
  </si>
  <si>
    <t>Poland</t>
  </si>
  <si>
    <t>Portugal</t>
  </si>
  <si>
    <t>Qatar</t>
  </si>
  <si>
    <t>Republic of Congo</t>
  </si>
  <si>
    <t>Romania</t>
  </si>
  <si>
    <t>Rwanda</t>
  </si>
  <si>
    <t>Saint Kitts and Nevis</t>
  </si>
  <si>
    <t>Saint Lucia</t>
  </si>
  <si>
    <t>Saint Vincent</t>
  </si>
  <si>
    <t>Samoa</t>
  </si>
  <si>
    <t>San Marino</t>
  </si>
  <si>
    <t xml:space="preserve">Sao Tome </t>
  </si>
  <si>
    <t>Saudi Arabia</t>
  </si>
  <si>
    <t>Senegal</t>
  </si>
  <si>
    <t>Serbia</t>
  </si>
  <si>
    <t>Seychelles</t>
  </si>
  <si>
    <t>Sierra Leone</t>
  </si>
  <si>
    <t>Singapore</t>
  </si>
  <si>
    <t>Slovakia</t>
  </si>
  <si>
    <t>Slovania</t>
  </si>
  <si>
    <t>Solomon Island</t>
  </si>
  <si>
    <t>Somalia</t>
  </si>
  <si>
    <t>South Africa</t>
  </si>
  <si>
    <t>South Korea</t>
  </si>
  <si>
    <t>South Sudan</t>
  </si>
  <si>
    <t>Spain</t>
  </si>
  <si>
    <t>Sri Lanka</t>
  </si>
  <si>
    <t>Sudan</t>
  </si>
  <si>
    <t>Suriname</t>
  </si>
  <si>
    <t>Swaziland</t>
  </si>
  <si>
    <t>Sweden</t>
  </si>
  <si>
    <t>Switzerland</t>
  </si>
  <si>
    <t>Syria</t>
  </si>
  <si>
    <t>Tajikistan</t>
  </si>
  <si>
    <t>Tanzania</t>
  </si>
  <si>
    <t>Thailand</t>
  </si>
  <si>
    <t>Togo</t>
  </si>
  <si>
    <t>Tonga</t>
  </si>
  <si>
    <t>Trinidad and Tabago</t>
  </si>
  <si>
    <t>Tunisia</t>
  </si>
  <si>
    <t>Turkenistan</t>
  </si>
  <si>
    <t>Turkey</t>
  </si>
  <si>
    <t>Tuvalu</t>
  </si>
  <si>
    <t>Uganda</t>
  </si>
  <si>
    <t>Ukraine</t>
  </si>
  <si>
    <t>United Arab Emirates</t>
  </si>
  <si>
    <t>Uruguay</t>
  </si>
  <si>
    <t>Uzbekistan</t>
  </si>
  <si>
    <t>Vanautu</t>
  </si>
  <si>
    <t>Venezuela</t>
  </si>
  <si>
    <t>Vietnam</t>
  </si>
  <si>
    <t>West Africa (Ebola)</t>
  </si>
  <si>
    <t>West Bank/Gaza</t>
  </si>
  <si>
    <t>Red Sea-Yemen</t>
  </si>
  <si>
    <t>Yemen</t>
  </si>
  <si>
    <t>Zambia</t>
  </si>
  <si>
    <t>Zimbabwe</t>
  </si>
  <si>
    <t>Guidance for Completing the Commodity Pipeline</t>
  </si>
  <si>
    <t>The Commodity Pipeline worksheet has been created to provide an estimate of the FY23 resources requested and the timing needs associated with those resources.  Please read the guidance below to ensure that the worksheet is completed correctly.  To change the size of the document on the screen or the size of the drop-down lists, go to the toolbar on your screen and select "View" followed by "Zoom" on the drop down menu, and alter the magnification number according to your needs.  In general, cells that are white are areas that awardees provide requested information and cells that are shaded in different colors represent titles, categories of information, or sources of information that are automatically caclulated in order to ensure consistency and accuracy.  For each month, please provide the requested information for the commodities requested and used in FY23.  Where applicable, the type and level of commodities requested should be consistent with the values in the Ration Calculator and AER.  If the award manages or is requesting more than four commodities, please add additional columns for commodities as appropriate.</t>
  </si>
  <si>
    <r>
      <rPr>
        <sz val="9"/>
        <color theme="1"/>
        <rFont val="Arial"/>
      </rPr>
      <t xml:space="preserve">For additional questions concerning how to complete the </t>
    </r>
    <r>
      <rPr>
        <i/>
        <sz val="9"/>
        <color theme="1"/>
        <rFont val="Arial"/>
      </rPr>
      <t>AER</t>
    </r>
    <r>
      <rPr>
        <sz val="9"/>
        <color theme="1"/>
        <rFont val="Arial"/>
      </rPr>
      <t>, please contact the relevant agreement officer representative (AOR) at BHA.</t>
    </r>
  </si>
  <si>
    <r>
      <rPr>
        <sz val="9"/>
        <color rgb="FF000000"/>
        <rFont val="Arial"/>
      </rPr>
      <t xml:space="preserve">On the </t>
    </r>
    <r>
      <rPr>
        <i/>
        <sz val="9"/>
        <color rgb="FF000000"/>
        <rFont val="Arial"/>
      </rPr>
      <t>Resource Pipeline</t>
    </r>
    <r>
      <rPr>
        <sz val="9"/>
        <color rgb="FF000000"/>
        <rFont val="Arial"/>
      </rPr>
      <t xml:space="preserve"> worksheet, please provide the information regarding the Country, Applicant/Awardee, Award #, and Submission Date. For further information regarding the definitions for those terms, please see the </t>
    </r>
    <r>
      <rPr>
        <i/>
        <sz val="9"/>
        <color rgb="FF000000"/>
        <rFont val="Arial"/>
      </rPr>
      <t xml:space="preserve">Definitions and Guidance </t>
    </r>
    <r>
      <rPr>
        <sz val="9"/>
        <color rgb="FF000000"/>
        <rFont val="Arial"/>
      </rPr>
      <t>worksheet.</t>
    </r>
  </si>
  <si>
    <t>Please provide the anticipated amount available for each type of food and nutrition assistance commodity - regardless of the year of obligation or source - at the beginning of the time period.</t>
  </si>
  <si>
    <t>Please provide the amount of FY23 food and nutrition assistance commodities  that the award is requesting from USAID for the time period.  Resources may be requested all at once or in traunches. To the extent it is practical and appropriate, awardees are advised to call forward commodities in lots of 50 MTs or more. Please provide any specific needs or rationales in the notes section.</t>
  </si>
  <si>
    <t>Please provide the amount of USAID funded food and nutrition assistance commodities that the award (regardless of the year of obligation) anticipates will arrive within the time period.  Please provide any specific needs or rationales in the notes section.</t>
  </si>
  <si>
    <t xml:space="preserve">Please provide the amount of loaned resources that the award anticipates will receive or distribute within the time period.  A negative amount indicates that the resource is being loaned out, whereas the a positive amount indicates that the award will receive resources.  </t>
  </si>
  <si>
    <t xml:space="preserve">Please provide the amount of commodities - regardless of source or year of obligation - that the award anticipates will distribute within the time period.  </t>
  </si>
  <si>
    <t>Please provide the anticipated amount available for each food and nutrition assistance commodity  - regardless of the year of obligation or source - at the end of the time period.</t>
  </si>
  <si>
    <t xml:space="preserve">Please provide any relevant information related to the rationale for the level and/or timing of resources. </t>
  </si>
  <si>
    <r>
      <rPr>
        <b/>
        <sz val="10"/>
        <color theme="1"/>
        <rFont val="Calibri"/>
      </rPr>
      <t xml:space="preserve">BHA Sectors 
</t>
    </r>
    <r>
      <rPr>
        <sz val="10"/>
        <color theme="1"/>
        <rFont val="Calibri"/>
      </rPr>
      <t>For more information, see BHA Application Guidelines (https://www.usaid.gov/humanitarian-assistance/partner-with-us/bha-emergency-guidelines)</t>
    </r>
  </si>
  <si>
    <t>Agriculture</t>
  </si>
  <si>
    <t>Economic Recovery and Market Systems</t>
  </si>
  <si>
    <t>Food Assistance</t>
  </si>
  <si>
    <t>Health</t>
  </si>
  <si>
    <t>Humanitarian Coordination, Information Management, and Assessments</t>
  </si>
  <si>
    <t>Humanitarian Policy, Studies, Analysis, or Applications</t>
  </si>
  <si>
    <t>Logistics Support</t>
  </si>
  <si>
    <t>Monitoring and Evaluation</t>
  </si>
  <si>
    <t>Multipurpose Cash Assistance</t>
  </si>
  <si>
    <t>Natural Hazards and Technological Risks</t>
  </si>
  <si>
    <t>Nutrition</t>
  </si>
  <si>
    <t>Protection</t>
  </si>
  <si>
    <t>Disaster Risk Reduction Policy and Practice</t>
  </si>
  <si>
    <t>Shelter and Settlements</t>
  </si>
  <si>
    <t>Water, Sanitation and Hygiene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</si>
</sst>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3" formatCode="_(* #,##0.00_);_(* \(#,##0.00\);_(* &quot;-&quot;??_);_(@_)"/>
    <numFmt numFmtId="164" formatCode="&quot;$&quot;#,##0"/>
    <numFmt numFmtId="165" formatCode="#,##0.0"/>
    <numFmt numFmtId="166" formatCode="&quot;$&quot;#,##0.0"/>
    <numFmt numFmtId="167" formatCode="0.0%"/>
    <numFmt numFmtId="168" formatCode="_(&quot;$&quot;* #,##0.0_);_(&quot;$&quot;* \(#,##0.0\);_(&quot;$&quot;* &quot;-&quot;?_);_(@_)"/>
    <numFmt numFmtId="169" formatCode="mmmm\ yyyy"/>
    <numFmt numFmtId="170" formatCode="_(* #,##0_);_(* \(#,##0\);_(* &quot;-&quot;??_);_(@_)"/>
  </numFmts>
  <fonts count="43">
    <font>
      <sz val="10"/>
      <color rgb="FF000000"/>
      <name val="Arial"/>
      <scheme val="minor"/>
    </font>
    <font>
      <sz val="10"/>
      <color theme="1"/>
      <name val="Arial"/>
    </font>
    <font>
      <b/>
      <sz val="12"/>
      <color theme="1"/>
      <name val="Arial"/>
    </font>
    <font>
      <sz val="10"/>
      <name val="Arial"/>
    </font>
    <font>
      <b/>
      <sz val="10"/>
      <color theme="1"/>
      <name val="Arial"/>
    </font>
    <font>
      <b/>
      <sz val="11"/>
      <color theme="1"/>
      <name val="Arial"/>
    </font>
    <font>
      <b/>
      <sz val="10"/>
      <color rgb="FFFFFFFF"/>
      <name val="Arial"/>
    </font>
    <font>
      <b/>
      <sz val="10"/>
      <color theme="0"/>
      <name val="Arial"/>
    </font>
    <font>
      <sz val="10"/>
      <color theme="0"/>
      <name val="Arial"/>
    </font>
    <font>
      <b/>
      <sz val="14"/>
      <color theme="1"/>
      <name val="Arial"/>
    </font>
    <font>
      <b/>
      <sz val="11"/>
      <color rgb="FFFFFFFF"/>
      <name val="Arial"/>
    </font>
    <font>
      <b/>
      <sz val="10"/>
      <color rgb="FFFF0000"/>
      <name val="Arial"/>
    </font>
    <font>
      <sz val="11"/>
      <color theme="1"/>
      <name val="Arial"/>
    </font>
    <font>
      <b/>
      <sz val="14"/>
      <color rgb="FFFFFFFF"/>
      <name val="Arial"/>
    </font>
    <font>
      <sz val="10"/>
      <color rgb="FFFFFFFF"/>
      <name val="Arial"/>
    </font>
    <font>
      <sz val="10"/>
      <color theme="1"/>
      <name val="Arial"/>
      <scheme val="minor"/>
    </font>
    <font>
      <sz val="10"/>
      <color rgb="FF000000"/>
      <name val="Arial"/>
    </font>
    <font>
      <sz val="11"/>
      <color rgb="FF000000"/>
      <name val="Arial"/>
    </font>
    <font>
      <sz val="10"/>
      <color rgb="FF000000"/>
      <name val="Gill Sans"/>
    </font>
    <font>
      <b/>
      <sz val="9"/>
      <color theme="1"/>
      <name val="Arial"/>
    </font>
    <font>
      <b/>
      <sz val="11"/>
      <color theme="1"/>
      <name val="Gill Sans"/>
    </font>
    <font>
      <b/>
      <sz val="12"/>
      <color rgb="FF000000"/>
      <name val="Gill Sans"/>
    </font>
    <font>
      <b/>
      <sz val="11"/>
      <color theme="0"/>
      <name val="Gill Sans"/>
    </font>
    <font>
      <sz val="9"/>
      <color theme="1"/>
      <name val="Arial"/>
    </font>
    <font>
      <sz val="9"/>
      <color rgb="FF000000"/>
      <name val="Arial"/>
    </font>
    <font>
      <i/>
      <sz val="9"/>
      <color theme="1"/>
      <name val="Arial"/>
    </font>
    <font>
      <b/>
      <sz val="9"/>
      <color rgb="FFFFFFFF"/>
      <name val="Arial"/>
    </font>
    <font>
      <b/>
      <sz val="9"/>
      <color rgb="FF000000"/>
      <name val="Arial"/>
    </font>
    <font>
      <i/>
      <sz val="9"/>
      <color rgb="FFFFFFFF"/>
      <name val="Arial"/>
    </font>
    <font>
      <b/>
      <i/>
      <sz val="9"/>
      <color theme="1"/>
      <name val="Arial"/>
    </font>
    <font>
      <u/>
      <sz val="9"/>
      <color theme="1"/>
      <name val="Arial"/>
    </font>
    <font>
      <sz val="11"/>
      <color theme="1"/>
      <name val="Arial Black"/>
    </font>
    <font>
      <sz val="12"/>
      <color theme="1"/>
      <name val="Calibri"/>
    </font>
    <font>
      <sz val="11"/>
      <color theme="1"/>
      <name val="Calibri"/>
    </font>
    <font>
      <sz val="11"/>
      <color rgb="FF000000"/>
      <name val="Calibri"/>
    </font>
    <font>
      <b/>
      <sz val="11"/>
      <color rgb="FF000000"/>
      <name val="Calibri"/>
    </font>
    <font>
      <b/>
      <sz val="10"/>
      <color theme="1"/>
      <name val="Calibri"/>
    </font>
    <font>
      <sz val="10"/>
      <color theme="1"/>
      <name val="Calibri"/>
    </font>
    <font>
      <b/>
      <sz val="10"/>
      <color rgb="FF00B050"/>
      <name val="Arial"/>
    </font>
    <font>
      <b/>
      <sz val="11"/>
      <color rgb="FF00B050"/>
      <name val="Arial"/>
    </font>
    <font>
      <i/>
      <sz val="9"/>
      <color rgb="FF000000"/>
      <name val="Arial"/>
    </font>
    <font>
      <u/>
      <sz val="9"/>
      <color rgb="FF000000"/>
      <name val="Arial"/>
    </font>
    <font>
      <u/>
      <sz val="9"/>
      <color rgb="FF1155CC"/>
      <name val="Arial"/>
    </font>
  </fonts>
  <fills count="2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FF9900"/>
        <bgColor rgb="FFFF9900"/>
      </patternFill>
    </fill>
    <fill>
      <patternFill patternType="solid">
        <fgColor rgb="FFC00000"/>
        <bgColor rgb="FFC00000"/>
      </patternFill>
    </fill>
    <fill>
      <patternFill patternType="solid">
        <fgColor rgb="FF0000FF"/>
        <bgColor rgb="FF0000FF"/>
      </patternFill>
    </fill>
    <fill>
      <patternFill patternType="solid">
        <fgColor rgb="FF008000"/>
        <bgColor rgb="FF008000"/>
      </patternFill>
    </fill>
    <fill>
      <patternFill patternType="solid">
        <fgColor rgb="FF7030A0"/>
        <bgColor rgb="FF7030A0"/>
      </patternFill>
    </fill>
    <fill>
      <patternFill patternType="solid">
        <fgColor rgb="FFA5A5A5"/>
        <bgColor rgb="FFA5A5A5"/>
      </patternFill>
    </fill>
    <fill>
      <patternFill patternType="solid">
        <fgColor rgb="FF000080"/>
        <bgColor rgb="FF000080"/>
      </patternFill>
    </fill>
    <fill>
      <patternFill patternType="solid">
        <fgColor rgb="FF800000"/>
        <bgColor rgb="FF800000"/>
      </patternFill>
    </fill>
    <fill>
      <patternFill patternType="solid">
        <fgColor theme="0"/>
        <bgColor theme="0"/>
      </patternFill>
    </fill>
    <fill>
      <patternFill patternType="solid">
        <fgColor rgb="FFBFBFBF"/>
        <bgColor rgb="FFBFBFBF"/>
      </patternFill>
    </fill>
    <fill>
      <patternFill patternType="solid">
        <fgColor rgb="FFCCFFFF"/>
        <bgColor rgb="FFCCFFFF"/>
      </patternFill>
    </fill>
    <fill>
      <patternFill patternType="solid">
        <fgColor rgb="FF333399"/>
        <bgColor rgb="FF333399"/>
      </patternFill>
    </fill>
    <fill>
      <patternFill patternType="solid">
        <fgColor rgb="FFFFFF00"/>
        <bgColor rgb="FFFFFF00"/>
      </patternFill>
    </fill>
    <fill>
      <patternFill patternType="solid">
        <fgColor rgb="FFD6E3BC"/>
        <bgColor rgb="FFD6E3BC"/>
      </patternFill>
    </fill>
    <fill>
      <patternFill patternType="solid">
        <fgColor rgb="FF92D050"/>
        <bgColor rgb="FF92D050"/>
      </patternFill>
    </fill>
    <fill>
      <patternFill patternType="solid">
        <fgColor rgb="FFFFC000"/>
        <bgColor rgb="FFFFC000"/>
      </patternFill>
    </fill>
    <fill>
      <patternFill patternType="solid">
        <fgColor theme="8"/>
        <bgColor theme="8"/>
      </patternFill>
    </fill>
    <fill>
      <patternFill patternType="solid">
        <fgColor rgb="FFFF0000"/>
        <bgColor rgb="FFFF0000"/>
      </patternFill>
    </fill>
    <fill>
      <patternFill patternType="solid">
        <fgColor rgb="FFEFD4D7"/>
        <bgColor rgb="FFEFD4D7"/>
      </patternFill>
    </fill>
    <fill>
      <patternFill patternType="solid">
        <fgColor rgb="FFB2A1C7"/>
        <bgColor rgb="FFB2A1C7"/>
      </patternFill>
    </fill>
  </fills>
  <borders count="89">
    <border>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FFFFFF"/>
      </left>
      <right style="medium">
        <color rgb="FFFFFFFF"/>
      </right>
      <top style="medium">
        <color rgb="FFFFFFFF"/>
      </top>
      <bottom/>
      <diagonal/>
    </border>
    <border>
      <left style="double">
        <color rgb="FFC0C0C0"/>
      </left>
      <right style="double">
        <color rgb="FFC0C0C0"/>
      </right>
      <top style="double">
        <color rgb="FFC0C0C0"/>
      </top>
      <bottom style="double">
        <color rgb="FFC0C0C0"/>
      </bottom>
      <diagonal/>
    </border>
    <border>
      <left style="double">
        <color rgb="FFC0C0C0"/>
      </left>
      <right/>
      <top style="double">
        <color rgb="FFC0C0C0"/>
      </top>
      <bottom style="double">
        <color rgb="FFC0C0C0"/>
      </bottom>
      <diagonal/>
    </border>
    <border>
      <left/>
      <right style="double">
        <color rgb="FFC0C0C0"/>
      </right>
      <top style="double">
        <color rgb="FFC0C0C0"/>
      </top>
      <bottom style="double">
        <color rgb="FFC0C0C0"/>
      </bottom>
      <diagonal/>
    </border>
    <border>
      <left/>
      <right/>
      <top style="double">
        <color rgb="FFC0C0C0"/>
      </top>
      <bottom/>
      <diagonal/>
    </border>
    <border>
      <left/>
      <right/>
      <top/>
      <bottom style="double">
        <color rgb="FF000000"/>
      </bottom>
      <diagonal/>
    </border>
    <border>
      <left/>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thin">
        <color theme="0"/>
      </bottom>
      <diagonal/>
    </border>
    <border>
      <left style="thin">
        <color rgb="FF000000"/>
      </left>
      <right/>
      <top style="double">
        <color rgb="FF808080"/>
      </top>
      <bottom/>
      <diagonal/>
    </border>
    <border>
      <left style="double">
        <color rgb="FFC0C0C0"/>
      </left>
      <right/>
      <top style="double">
        <color rgb="FFC0C0C0"/>
      </top>
      <bottom style="double">
        <color rgb="FFC0C0C0"/>
      </bottom>
      <diagonal/>
    </border>
    <border>
      <left style="double">
        <color rgb="FFFFFFFF"/>
      </left>
      <right style="double">
        <color rgb="FFC0C0C0"/>
      </right>
      <top style="double">
        <color rgb="FFFFFFFF"/>
      </top>
      <bottom style="double">
        <color rgb="FFFFFFFF"/>
      </bottom>
      <diagonal/>
    </border>
    <border>
      <left style="double">
        <color rgb="FFC0C0C0"/>
      </left>
      <right style="double">
        <color rgb="FFFFFFFF"/>
      </right>
      <top style="double">
        <color rgb="FFFFFFFF"/>
      </top>
      <bottom style="double">
        <color rgb="FFFFFFFF"/>
      </bottom>
      <diagonal/>
    </border>
    <border>
      <left style="double">
        <color rgb="FFC0C0C0"/>
      </left>
      <right/>
      <top style="double">
        <color rgb="FFFFFFFF"/>
      </top>
      <bottom style="double">
        <color rgb="FFFFFFFF"/>
      </bottom>
      <diagonal/>
    </border>
    <border>
      <left style="double">
        <color rgb="FFC0C0C0"/>
      </left>
      <right style="double">
        <color rgb="FFC0C0C0"/>
      </right>
      <top style="double">
        <color rgb="FFFFFFFF"/>
      </top>
      <bottom style="double">
        <color rgb="FFFFFFFF"/>
      </bottom>
      <diagonal/>
    </border>
    <border>
      <left style="thin">
        <color rgb="FF000000"/>
      </left>
      <right/>
      <top/>
      <bottom/>
      <diagonal/>
    </border>
    <border>
      <left style="hair">
        <color rgb="FF969696"/>
      </left>
      <right style="hair">
        <color rgb="FF969696"/>
      </right>
      <top/>
      <bottom style="hair">
        <color rgb="FF969696"/>
      </bottom>
      <diagonal/>
    </border>
    <border>
      <left style="hair">
        <color rgb="FF969696"/>
      </left>
      <right style="hair">
        <color rgb="FF969696"/>
      </right>
      <top/>
      <bottom style="hair">
        <color rgb="FF969696"/>
      </bottom>
      <diagonal/>
    </border>
    <border>
      <left style="hair">
        <color rgb="FF969696"/>
      </left>
      <right style="thin">
        <color rgb="FF000000"/>
      </right>
      <top/>
      <bottom style="hair">
        <color rgb="FF969696"/>
      </bottom>
      <diagonal/>
    </border>
    <border>
      <left style="thin">
        <color rgb="FF000000"/>
      </left>
      <right/>
      <top/>
      <bottom/>
      <diagonal/>
    </border>
    <border>
      <left/>
      <right/>
      <top style="double">
        <color rgb="FFC0C0C0"/>
      </top>
      <bottom style="double">
        <color rgb="FFC0C0C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style="thin">
        <color rgb="FF000000"/>
      </top>
      <bottom style="medium">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thin">
        <color rgb="FF000000"/>
      </bottom>
      <diagonal/>
    </border>
    <border>
      <left style="thick">
        <color rgb="FF333399"/>
      </left>
      <right style="thick">
        <color rgb="FF333399"/>
      </right>
      <top style="thick">
        <color rgb="FF333399"/>
      </top>
      <bottom style="thick">
        <color rgb="FF333399"/>
      </bottom>
      <diagonal/>
    </border>
    <border>
      <left style="thick">
        <color rgb="FF333399"/>
      </left>
      <right style="thick">
        <color rgb="FF333399"/>
      </right>
      <top/>
      <bottom style="thin">
        <color rgb="FF333399"/>
      </bottom>
      <diagonal/>
    </border>
    <border>
      <left style="thick">
        <color rgb="FF333399"/>
      </left>
      <right style="thick">
        <color rgb="FF333399"/>
      </right>
      <top style="thin">
        <color rgb="FF333399"/>
      </top>
      <bottom style="thin">
        <color rgb="FF333399"/>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326">
    <xf numFmtId="0" fontId="0" fillId="0" borderId="0" xfId="0"/>
    <xf numFmtId="0" fontId="1" fillId="2" borderId="1" xfId="0" applyFont="1" applyFill="1" applyBorder="1"/>
    <xf numFmtId="0" fontId="1" fillId="3" borderId="5" xfId="0" applyFont="1" applyFill="1" applyBorder="1"/>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xf numFmtId="0" fontId="2" fillId="2" borderId="5" xfId="0" applyFont="1" applyFill="1" applyBorder="1" applyAlignment="1">
      <alignment horizontal="left"/>
    </xf>
    <xf numFmtId="43" fontId="4" fillId="0" borderId="7" xfId="0" applyNumberFormat="1" applyFont="1" applyBorder="1"/>
    <xf numFmtId="0" fontId="4" fillId="2" borderId="5" xfId="0" applyFont="1" applyFill="1" applyBorder="1" applyAlignment="1">
      <alignment horizontal="left"/>
    </xf>
    <xf numFmtId="0" fontId="4" fillId="2" borderId="5" xfId="0" applyFont="1" applyFill="1" applyBorder="1" applyAlignment="1">
      <alignment horizontal="center"/>
    </xf>
    <xf numFmtId="0" fontId="1" fillId="2" borderId="6" xfId="0" applyFont="1" applyFill="1" applyBorder="1" applyAlignment="1">
      <alignment horizontal="center"/>
    </xf>
    <xf numFmtId="0" fontId="4" fillId="4" borderId="7" xfId="0" applyFont="1" applyFill="1" applyBorder="1" applyAlignment="1">
      <alignment horizontal="left"/>
    </xf>
    <xf numFmtId="0" fontId="4" fillId="2" borderId="6" xfId="0" applyFont="1" applyFill="1" applyBorder="1"/>
    <xf numFmtId="0" fontId="6" fillId="5" borderId="7" xfId="0" applyFont="1" applyFill="1" applyBorder="1" applyAlignment="1">
      <alignment horizontal="center"/>
    </xf>
    <xf numFmtId="0" fontId="6" fillId="6" borderId="7" xfId="0" applyFont="1" applyFill="1" applyBorder="1" applyAlignment="1">
      <alignment horizontal="center"/>
    </xf>
    <xf numFmtId="0" fontId="7" fillId="7" borderId="7" xfId="0" applyFont="1" applyFill="1" applyBorder="1" applyAlignment="1">
      <alignment horizontal="center"/>
    </xf>
    <xf numFmtId="0" fontId="7" fillId="8" borderId="7" xfId="0" applyFont="1" applyFill="1" applyBorder="1" applyAlignment="1">
      <alignment horizontal="center"/>
    </xf>
    <xf numFmtId="0" fontId="7" fillId="9" borderId="7" xfId="0" applyFont="1" applyFill="1" applyBorder="1" applyAlignment="1">
      <alignment horizontal="center"/>
    </xf>
    <xf numFmtId="0" fontId="4" fillId="4" borderId="7" xfId="0" applyFont="1" applyFill="1" applyBorder="1" applyAlignment="1">
      <alignment horizontal="center"/>
    </xf>
    <xf numFmtId="0" fontId="1" fillId="2" borderId="6" xfId="0" applyFont="1" applyFill="1" applyBorder="1"/>
    <xf numFmtId="164" fontId="8" fillId="5" borderId="7" xfId="0" applyNumberFormat="1" applyFont="1" applyFill="1" applyBorder="1" applyAlignment="1">
      <alignment horizontal="center"/>
    </xf>
    <xf numFmtId="3" fontId="8" fillId="5" borderId="7" xfId="0" applyNumberFormat="1" applyFont="1" applyFill="1" applyBorder="1" applyAlignment="1">
      <alignment horizontal="center"/>
    </xf>
    <xf numFmtId="164" fontId="8" fillId="6" borderId="7" xfId="0" applyNumberFormat="1" applyFont="1" applyFill="1" applyBorder="1" applyAlignment="1">
      <alignment horizontal="center"/>
    </xf>
    <xf numFmtId="3" fontId="8" fillId="6" borderId="7" xfId="0" applyNumberFormat="1" applyFont="1" applyFill="1" applyBorder="1" applyAlignment="1">
      <alignment horizontal="center"/>
    </xf>
    <xf numFmtId="164" fontId="8" fillId="7" borderId="7" xfId="0" applyNumberFormat="1" applyFont="1" applyFill="1" applyBorder="1" applyAlignment="1">
      <alignment horizontal="center"/>
    </xf>
    <xf numFmtId="3" fontId="8" fillId="7" borderId="7" xfId="0" applyNumberFormat="1" applyFont="1" applyFill="1" applyBorder="1" applyAlignment="1">
      <alignment horizontal="center"/>
    </xf>
    <xf numFmtId="164" fontId="8" fillId="8" borderId="7" xfId="0" applyNumberFormat="1" applyFont="1" applyFill="1" applyBorder="1" applyAlignment="1">
      <alignment horizontal="center"/>
    </xf>
    <xf numFmtId="3" fontId="8" fillId="8" borderId="7" xfId="0" applyNumberFormat="1" applyFont="1" applyFill="1" applyBorder="1" applyAlignment="1">
      <alignment horizontal="center"/>
    </xf>
    <xf numFmtId="164" fontId="8" fillId="9" borderId="7" xfId="0" applyNumberFormat="1" applyFont="1" applyFill="1" applyBorder="1" applyAlignment="1">
      <alignment horizontal="center"/>
    </xf>
    <xf numFmtId="3" fontId="8" fillId="9" borderId="7" xfId="0" applyNumberFormat="1" applyFont="1" applyFill="1" applyBorder="1" applyAlignment="1">
      <alignment horizontal="center"/>
    </xf>
    <xf numFmtId="164" fontId="1" fillId="4" borderId="7" xfId="0" applyNumberFormat="1" applyFont="1" applyFill="1" applyBorder="1" applyAlignment="1">
      <alignment horizontal="center"/>
    </xf>
    <xf numFmtId="3" fontId="1" fillId="4" borderId="7" xfId="0" applyNumberFormat="1" applyFont="1" applyFill="1" applyBorder="1" applyAlignment="1">
      <alignment horizontal="center"/>
    </xf>
    <xf numFmtId="165" fontId="1" fillId="2" borderId="5" xfId="0" applyNumberFormat="1" applyFont="1" applyFill="1" applyBorder="1" applyAlignment="1">
      <alignment horizontal="center"/>
    </xf>
    <xf numFmtId="0" fontId="1" fillId="2" borderId="5" xfId="0" applyFont="1" applyFill="1" applyBorder="1" applyAlignment="1">
      <alignment horizontal="center"/>
    </xf>
    <xf numFmtId="166" fontId="1" fillId="2" borderId="5" xfId="0" applyNumberFormat="1" applyFont="1" applyFill="1" applyBorder="1" applyAlignment="1">
      <alignment horizontal="center"/>
    </xf>
    <xf numFmtId="0" fontId="1" fillId="2" borderId="11" xfId="0" applyFont="1" applyFill="1" applyBorder="1"/>
    <xf numFmtId="0" fontId="4" fillId="2" borderId="12" xfId="0" applyFont="1" applyFill="1" applyBorder="1" applyAlignment="1">
      <alignment horizontal="left"/>
    </xf>
    <xf numFmtId="165" fontId="1" fillId="2" borderId="12" xfId="0" applyNumberFormat="1"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3" borderId="5" xfId="0" applyFont="1" applyFill="1" applyBorder="1" applyAlignment="1">
      <alignment horizontal="left"/>
    </xf>
    <xf numFmtId="0" fontId="1" fillId="3" borderId="5" xfId="0" applyFont="1" applyFill="1" applyBorder="1" applyAlignment="1">
      <alignment horizontal="center"/>
    </xf>
    <xf numFmtId="0" fontId="9" fillId="10" borderId="5" xfId="0" applyFont="1" applyFill="1" applyBorder="1"/>
    <xf numFmtId="0" fontId="4" fillId="10" borderId="5" xfId="0" applyFont="1" applyFill="1" applyBorder="1"/>
    <xf numFmtId="0" fontId="4" fillId="10" borderId="14" xfId="0" applyFont="1" applyFill="1" applyBorder="1"/>
    <xf numFmtId="0" fontId="1" fillId="10" borderId="5" xfId="0" applyFont="1" applyFill="1" applyBorder="1"/>
    <xf numFmtId="0" fontId="10" fillId="11" borderId="15" xfId="0" applyFont="1" applyFill="1" applyBorder="1" applyAlignment="1">
      <alignment horizontal="left" vertical="center" wrapText="1"/>
    </xf>
    <xf numFmtId="0" fontId="11" fillId="10" borderId="5" xfId="0" applyFont="1" applyFill="1" applyBorder="1"/>
    <xf numFmtId="0" fontId="12" fillId="0" borderId="0" xfId="0" applyFont="1" applyAlignment="1">
      <alignment vertical="center"/>
    </xf>
    <xf numFmtId="0" fontId="4" fillId="0" borderId="15" xfId="0" applyFont="1" applyBorder="1" applyAlignment="1">
      <alignment horizontal="left" vertical="center"/>
    </xf>
    <xf numFmtId="0" fontId="1" fillId="0" borderId="0" xfId="0" applyFont="1" applyAlignment="1">
      <alignment vertical="center"/>
    </xf>
    <xf numFmtId="49" fontId="10" fillId="12" borderId="18" xfId="0" applyNumberFormat="1" applyFont="1" applyFill="1" applyBorder="1" applyAlignment="1">
      <alignment vertical="center"/>
    </xf>
    <xf numFmtId="49" fontId="10" fillId="12" borderId="18" xfId="0" applyNumberFormat="1" applyFont="1" applyFill="1" applyBorder="1" applyAlignment="1">
      <alignment horizontal="center" vertical="center"/>
    </xf>
    <xf numFmtId="0" fontId="10" fillId="12" borderId="21" xfId="0" applyFont="1" applyFill="1" applyBorder="1" applyAlignment="1">
      <alignment horizontal="center" vertical="center" wrapText="1"/>
    </xf>
    <xf numFmtId="3" fontId="10" fillId="12" borderId="22" xfId="0" applyNumberFormat="1" applyFont="1" applyFill="1" applyBorder="1" applyAlignment="1">
      <alignment horizontal="center" vertical="center"/>
    </xf>
    <xf numFmtId="164" fontId="10" fillId="12" borderId="22" xfId="0" applyNumberFormat="1" applyFont="1" applyFill="1" applyBorder="1" applyAlignment="1">
      <alignment horizontal="center" vertical="center"/>
    </xf>
    <xf numFmtId="164" fontId="5" fillId="13" borderId="22" xfId="0" applyNumberFormat="1" applyFont="1" applyFill="1" applyBorder="1" applyAlignment="1">
      <alignment horizontal="center" vertical="center"/>
    </xf>
    <xf numFmtId="0" fontId="4" fillId="0" borderId="0" xfId="0" applyFont="1" applyAlignment="1">
      <alignment vertical="center" wrapText="1"/>
    </xf>
    <xf numFmtId="0" fontId="6" fillId="11" borderId="24" xfId="0" applyFont="1" applyFill="1" applyBorder="1" applyAlignment="1">
      <alignment horizontal="center" vertical="center" shrinkToFit="1"/>
    </xf>
    <xf numFmtId="0" fontId="6" fillId="11" borderId="25" xfId="0" applyFont="1" applyFill="1" applyBorder="1" applyAlignment="1">
      <alignment horizontal="center" vertical="center" shrinkToFit="1"/>
    </xf>
    <xf numFmtId="0" fontId="6" fillId="11" borderId="26" xfId="0" applyFont="1" applyFill="1" applyBorder="1" applyAlignment="1">
      <alignment horizontal="center" vertical="center" shrinkToFit="1"/>
    </xf>
    <xf numFmtId="0" fontId="6" fillId="11" borderId="27" xfId="0" applyFont="1" applyFill="1" applyBorder="1" applyAlignment="1">
      <alignment horizontal="center" vertical="center" shrinkToFit="1"/>
    </xf>
    <xf numFmtId="0" fontId="6" fillId="11" borderId="28" xfId="0" applyFont="1" applyFill="1" applyBorder="1" applyAlignment="1">
      <alignment horizontal="center" vertical="center" shrinkToFit="1"/>
    </xf>
    <xf numFmtId="0" fontId="1" fillId="0" borderId="0" xfId="0" applyFont="1" applyAlignment="1">
      <alignment horizontal="center" vertical="center" shrinkToFit="1"/>
    </xf>
    <xf numFmtId="0" fontId="1" fillId="13" borderId="30" xfId="0" applyFont="1" applyFill="1" applyBorder="1" applyAlignment="1">
      <alignment shrinkToFit="1"/>
    </xf>
    <xf numFmtId="168" fontId="14" fillId="11" borderId="30" xfId="0" applyNumberFormat="1" applyFont="1" applyFill="1" applyBorder="1"/>
    <xf numFmtId="3" fontId="1" fillId="0" borderId="31" xfId="0" applyNumberFormat="1" applyFont="1" applyBorder="1"/>
    <xf numFmtId="42" fontId="14" fillId="11" borderId="30" xfId="0" applyNumberFormat="1" applyFont="1" applyFill="1" applyBorder="1" applyAlignment="1">
      <alignment vertical="top"/>
    </xf>
    <xf numFmtId="42" fontId="14" fillId="11" borderId="30" xfId="0" applyNumberFormat="1" applyFont="1" applyFill="1" applyBorder="1"/>
    <xf numFmtId="42" fontId="1" fillId="13" borderId="30" xfId="0" applyNumberFormat="1" applyFont="1" applyFill="1" applyBorder="1"/>
    <xf numFmtId="42" fontId="14" fillId="11" borderId="32" xfId="0" applyNumberFormat="1" applyFont="1" applyFill="1" applyBorder="1"/>
    <xf numFmtId="0" fontId="1" fillId="0" borderId="0" xfId="0" applyFont="1"/>
    <xf numFmtId="0" fontId="15" fillId="0" borderId="0" xfId="0" applyFont="1"/>
    <xf numFmtId="168" fontId="16" fillId="0" borderId="0" xfId="0" applyNumberFormat="1" applyFont="1"/>
    <xf numFmtId="49" fontId="12" fillId="0" borderId="0" xfId="0" applyNumberFormat="1" applyFont="1"/>
    <xf numFmtId="49" fontId="17" fillId="0" borderId="0" xfId="0" applyNumberFormat="1" applyFont="1"/>
    <xf numFmtId="0" fontId="9" fillId="14" borderId="5" xfId="0" applyFont="1" applyFill="1" applyBorder="1"/>
    <xf numFmtId="0" fontId="4" fillId="14" borderId="5" xfId="0" applyFont="1" applyFill="1" applyBorder="1"/>
    <xf numFmtId="0" fontId="4" fillId="14" borderId="14" xfId="0" applyFont="1" applyFill="1" applyBorder="1"/>
    <xf numFmtId="0" fontId="18" fillId="0" borderId="0" xfId="0" applyFont="1"/>
    <xf numFmtId="0" fontId="19" fillId="0" borderId="15" xfId="0" applyFont="1" applyBorder="1" applyAlignment="1">
      <alignment horizontal="left" vertical="center"/>
    </xf>
    <xf numFmtId="0" fontId="1" fillId="14" borderId="5" xfId="0" applyFont="1" applyFill="1" applyBorder="1"/>
    <xf numFmtId="0" fontId="20" fillId="13" borderId="40" xfId="0" applyFont="1" applyFill="1" applyBorder="1" applyAlignment="1">
      <alignment horizontal="center" vertical="center" wrapText="1"/>
    </xf>
    <xf numFmtId="4" fontId="20" fillId="14" borderId="41" xfId="0" applyNumberFormat="1" applyFont="1" applyFill="1" applyBorder="1" applyAlignment="1">
      <alignment horizontal="center" vertical="center" wrapText="1"/>
    </xf>
    <xf numFmtId="0" fontId="22" fillId="7" borderId="42" xfId="0" applyFont="1" applyFill="1" applyBorder="1" applyAlignment="1">
      <alignment wrapText="1"/>
    </xf>
    <xf numFmtId="0" fontId="20" fillId="7" borderId="43" xfId="0" applyFont="1" applyFill="1" applyBorder="1" applyAlignment="1">
      <alignment horizontal="right" wrapText="1"/>
    </xf>
    <xf numFmtId="4" fontId="20" fillId="7" borderId="43" xfId="0" applyNumberFormat="1" applyFont="1" applyFill="1" applyBorder="1" applyAlignment="1">
      <alignment horizontal="center" wrapText="1"/>
    </xf>
    <xf numFmtId="0" fontId="20" fillId="7" borderId="42" xfId="0" applyFont="1" applyFill="1" applyBorder="1" applyAlignment="1">
      <alignment horizontal="right" wrapText="1"/>
    </xf>
    <xf numFmtId="0" fontId="18" fillId="14" borderId="43" xfId="0" applyFont="1" applyFill="1" applyBorder="1" applyAlignment="1">
      <alignment wrapText="1"/>
    </xf>
    <xf numFmtId="2" fontId="18" fillId="0" borderId="43" xfId="0" applyNumberFormat="1" applyFont="1" applyBorder="1" applyAlignment="1">
      <alignment horizontal="right" wrapText="1"/>
    </xf>
    <xf numFmtId="4" fontId="18" fillId="14" borderId="43" xfId="0" applyNumberFormat="1" applyFont="1" applyFill="1" applyBorder="1" applyAlignment="1">
      <alignment horizontal="center" wrapText="1"/>
    </xf>
    <xf numFmtId="0" fontId="18" fillId="0" borderId="43" xfId="0" applyFont="1" applyBorder="1" applyAlignment="1">
      <alignment horizontal="right" wrapText="1"/>
    </xf>
    <xf numFmtId="0" fontId="20" fillId="14" borderId="5" xfId="0" applyFont="1" applyFill="1" applyBorder="1" applyAlignment="1">
      <alignment wrapText="1"/>
    </xf>
    <xf numFmtId="4" fontId="18" fillId="0" borderId="0" xfId="0" applyNumberFormat="1" applyFont="1" applyAlignment="1">
      <alignment horizontal="center"/>
    </xf>
    <xf numFmtId="0" fontId="23" fillId="14" borderId="5" xfId="0" applyFont="1" applyFill="1" applyBorder="1"/>
    <xf numFmtId="0" fontId="24" fillId="3" borderId="5" xfId="0" applyFont="1" applyFill="1" applyBorder="1"/>
    <xf numFmtId="0" fontId="24" fillId="0" borderId="0" xfId="0" applyFont="1"/>
    <xf numFmtId="0" fontId="25" fillId="14" borderId="5" xfId="0" applyFont="1" applyFill="1" applyBorder="1" applyAlignment="1">
      <alignment horizontal="center"/>
    </xf>
    <xf numFmtId="0" fontId="26" fillId="11" borderId="15" xfId="0" applyFont="1" applyFill="1" applyBorder="1" applyAlignment="1">
      <alignment horizontal="left" vertical="center" wrapText="1"/>
    </xf>
    <xf numFmtId="0" fontId="24" fillId="14" borderId="5" xfId="0" applyFont="1" applyFill="1" applyBorder="1" applyAlignment="1">
      <alignment horizontal="center"/>
    </xf>
    <xf numFmtId="0" fontId="23" fillId="3" borderId="5" xfId="0" applyFont="1" applyFill="1" applyBorder="1"/>
    <xf numFmtId="0" fontId="23" fillId="0" borderId="0" xfId="0" applyFont="1"/>
    <xf numFmtId="0" fontId="24" fillId="14" borderId="5" xfId="0" applyFont="1" applyFill="1" applyBorder="1"/>
    <xf numFmtId="0" fontId="23" fillId="14" borderId="5" xfId="0" applyFont="1" applyFill="1" applyBorder="1" applyAlignment="1">
      <alignment horizontal="center"/>
    </xf>
    <xf numFmtId="0" fontId="24" fillId="11" borderId="45" xfId="0" applyFont="1" applyFill="1" applyBorder="1"/>
    <xf numFmtId="0" fontId="23" fillId="11" borderId="45" xfId="0" applyFont="1" applyFill="1" applyBorder="1" applyAlignment="1">
      <alignment horizontal="center"/>
    </xf>
    <xf numFmtId="0" fontId="24" fillId="11" borderId="45" xfId="0" applyFont="1" applyFill="1" applyBorder="1" applyAlignment="1">
      <alignment horizontal="center"/>
    </xf>
    <xf numFmtId="0" fontId="24" fillId="3" borderId="7" xfId="0" applyFont="1" applyFill="1" applyBorder="1" applyAlignment="1">
      <alignment horizontal="center"/>
    </xf>
    <xf numFmtId="0" fontId="23" fillId="3" borderId="5" xfId="0" applyFont="1" applyFill="1" applyBorder="1" applyAlignment="1">
      <alignment horizontal="center"/>
    </xf>
    <xf numFmtId="0" fontId="19" fillId="3" borderId="7" xfId="0" applyFont="1" applyFill="1" applyBorder="1" applyAlignment="1">
      <alignment horizontal="center" vertical="center" wrapText="1"/>
    </xf>
    <xf numFmtId="0" fontId="19" fillId="3" borderId="7" xfId="0" applyFont="1" applyFill="1" applyBorder="1" applyAlignment="1">
      <alignment vertical="center" wrapText="1"/>
    </xf>
    <xf numFmtId="0" fontId="19" fillId="3" borderId="5" xfId="0" applyFont="1" applyFill="1" applyBorder="1" applyAlignment="1">
      <alignment vertical="center" wrapText="1"/>
    </xf>
    <xf numFmtId="0" fontId="23" fillId="0" borderId="51" xfId="0" applyFont="1" applyBorder="1" applyAlignment="1">
      <alignment vertical="center"/>
    </xf>
    <xf numFmtId="3" fontId="23" fillId="2" borderId="52" xfId="0" applyNumberFormat="1" applyFont="1" applyFill="1" applyBorder="1" applyAlignment="1">
      <alignment horizontal="center" vertical="center"/>
    </xf>
    <xf numFmtId="0" fontId="23" fillId="2" borderId="7" xfId="0" applyFont="1" applyFill="1" applyBorder="1" applyAlignment="1">
      <alignment vertical="center"/>
    </xf>
    <xf numFmtId="3" fontId="24" fillId="3" borderId="7" xfId="0" applyNumberFormat="1" applyFont="1" applyFill="1" applyBorder="1"/>
    <xf numFmtId="0" fontId="24" fillId="3" borderId="7" xfId="0" applyFont="1" applyFill="1" applyBorder="1"/>
    <xf numFmtId="0" fontId="19" fillId="2" borderId="53" xfId="0" applyFont="1" applyFill="1" applyBorder="1" applyAlignment="1">
      <alignment vertical="center" wrapText="1"/>
    </xf>
    <xf numFmtId="3" fontId="19" fillId="2" borderId="54" xfId="0" applyNumberFormat="1" applyFont="1" applyFill="1" applyBorder="1" applyAlignment="1">
      <alignment horizontal="center" vertical="center"/>
    </xf>
    <xf numFmtId="0" fontId="24" fillId="11" borderId="5" xfId="0" applyFont="1" applyFill="1" applyBorder="1"/>
    <xf numFmtId="0" fontId="23" fillId="11" borderId="5" xfId="0" applyFont="1" applyFill="1" applyBorder="1" applyAlignment="1">
      <alignment horizontal="center"/>
    </xf>
    <xf numFmtId="0" fontId="24" fillId="11" borderId="5" xfId="0" applyFont="1" applyFill="1" applyBorder="1" applyAlignment="1">
      <alignment horizontal="center"/>
    </xf>
    <xf numFmtId="0" fontId="19" fillId="15" borderId="55" xfId="0" applyFont="1" applyFill="1" applyBorder="1" applyAlignment="1">
      <alignment horizontal="center" vertical="center" wrapText="1"/>
    </xf>
    <xf numFmtId="0" fontId="19" fillId="15" borderId="58" xfId="0" applyFont="1" applyFill="1" applyBorder="1" applyAlignment="1">
      <alignment horizontal="center" vertical="center" wrapText="1"/>
    </xf>
    <xf numFmtId="0" fontId="27" fillId="3" borderId="5" xfId="0" applyFont="1" applyFill="1" applyBorder="1" applyAlignment="1">
      <alignment vertical="center" wrapText="1"/>
    </xf>
    <xf numFmtId="0" fontId="27" fillId="3" borderId="5" xfId="0" applyFont="1" applyFill="1" applyBorder="1" applyAlignment="1">
      <alignment vertical="center"/>
    </xf>
    <xf numFmtId="0" fontId="23" fillId="3" borderId="62"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19" fillId="15" borderId="62"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64" xfId="0" applyFont="1" applyFill="1" applyBorder="1" applyAlignment="1">
      <alignment horizontal="center" vertical="center" wrapText="1"/>
    </xf>
    <xf numFmtId="0" fontId="23" fillId="2" borderId="65" xfId="0" applyFont="1" applyFill="1" applyBorder="1" applyAlignment="1">
      <alignment vertical="center"/>
    </xf>
    <xf numFmtId="3" fontId="23" fillId="0" borderId="50" xfId="0" applyNumberFormat="1" applyFont="1" applyBorder="1" applyAlignment="1">
      <alignment horizontal="center" vertical="center"/>
    </xf>
    <xf numFmtId="3" fontId="23" fillId="0" borderId="7" xfId="0" applyNumberFormat="1" applyFont="1" applyBorder="1" applyAlignment="1">
      <alignment horizontal="center" vertical="center"/>
    </xf>
    <xf numFmtId="0" fontId="23" fillId="0" borderId="50" xfId="0" applyFont="1" applyBorder="1" applyAlignment="1">
      <alignment horizontal="center" vertical="center"/>
    </xf>
    <xf numFmtId="3" fontId="19" fillId="2" borderId="66" xfId="0" applyNumberFormat="1" applyFont="1" applyFill="1" applyBorder="1" applyAlignment="1">
      <alignment horizontal="center" vertical="center"/>
    </xf>
    <xf numFmtId="0" fontId="19" fillId="2" borderId="67" xfId="0" applyFont="1" applyFill="1" applyBorder="1" applyAlignment="1">
      <alignment vertical="center" wrapText="1"/>
    </xf>
    <xf numFmtId="3" fontId="19" fillId="2" borderId="68" xfId="0" applyNumberFormat="1" applyFont="1" applyFill="1" applyBorder="1" applyAlignment="1">
      <alignment horizontal="center" vertical="center"/>
    </xf>
    <xf numFmtId="3" fontId="19" fillId="2" borderId="69" xfId="0" applyNumberFormat="1" applyFont="1" applyFill="1" applyBorder="1" applyAlignment="1">
      <alignment horizontal="center" vertical="center"/>
    </xf>
    <xf numFmtId="0" fontId="26" fillId="16" borderId="5" xfId="0" applyFont="1" applyFill="1" applyBorder="1" applyAlignment="1">
      <alignment horizontal="center" vertical="center" wrapText="1"/>
    </xf>
    <xf numFmtId="169" fontId="28" fillId="16" borderId="5" xfId="0" applyNumberFormat="1" applyFont="1" applyFill="1" applyBorder="1" applyAlignment="1">
      <alignment horizontal="center" vertical="center" wrapText="1"/>
    </xf>
    <xf numFmtId="0" fontId="29" fillId="3" borderId="71" xfId="0" applyFont="1" applyFill="1" applyBorder="1" applyAlignment="1">
      <alignment horizontal="center" vertical="center" wrapText="1"/>
    </xf>
    <xf numFmtId="0" fontId="19" fillId="3" borderId="72" xfId="0" applyFont="1" applyFill="1" applyBorder="1" applyAlignment="1">
      <alignment horizontal="left" vertical="center" wrapText="1"/>
    </xf>
    <xf numFmtId="0" fontId="19" fillId="3" borderId="73" xfId="0" applyFont="1" applyFill="1" applyBorder="1" applyAlignment="1">
      <alignment horizontal="left" vertical="center" wrapText="1"/>
    </xf>
    <xf numFmtId="0" fontId="19" fillId="3" borderId="73" xfId="0" applyFont="1" applyFill="1" applyBorder="1" applyAlignment="1">
      <alignment vertical="center" wrapText="1"/>
    </xf>
    <xf numFmtId="0" fontId="23" fillId="3" borderId="73" xfId="0" applyFont="1" applyFill="1" applyBorder="1" applyAlignment="1">
      <alignment vertical="center" wrapText="1"/>
    </xf>
    <xf numFmtId="0" fontId="19" fillId="0" borderId="0" xfId="0" applyFont="1" applyAlignment="1">
      <alignment vertical="center" wrapText="1"/>
    </xf>
    <xf numFmtId="0" fontId="23" fillId="3" borderId="73" xfId="0" applyFont="1" applyFill="1" applyBorder="1" applyAlignment="1">
      <alignment horizontal="left" vertical="center" wrapText="1"/>
    </xf>
    <xf numFmtId="0" fontId="23" fillId="3" borderId="5" xfId="0" applyFont="1" applyFill="1" applyBorder="1" applyAlignment="1">
      <alignment horizontal="left" wrapText="1"/>
    </xf>
    <xf numFmtId="0" fontId="23" fillId="3" borderId="5" xfId="0" applyFont="1" applyFill="1" applyBorder="1" applyAlignment="1">
      <alignment vertical="center" wrapText="1"/>
    </xf>
    <xf numFmtId="0" fontId="23" fillId="0" borderId="0" xfId="0" applyFont="1" applyAlignment="1">
      <alignment vertical="center" wrapText="1"/>
    </xf>
    <xf numFmtId="0" fontId="23" fillId="3" borderId="5" xfId="0" applyFont="1" applyFill="1" applyBorder="1" applyAlignment="1">
      <alignment vertical="center"/>
    </xf>
    <xf numFmtId="0" fontId="23" fillId="0" borderId="0" xfId="0" applyFont="1" applyAlignment="1">
      <alignment vertical="center"/>
    </xf>
    <xf numFmtId="49" fontId="27" fillId="3" borderId="7" xfId="0" applyNumberFormat="1" applyFont="1" applyFill="1" applyBorder="1" applyAlignment="1">
      <alignment horizontal="center" vertical="center" wrapText="1"/>
    </xf>
    <xf numFmtId="0" fontId="24" fillId="3" borderId="7" xfId="0" applyFont="1" applyFill="1" applyBorder="1" applyAlignment="1">
      <alignment vertical="center" wrapText="1"/>
    </xf>
    <xf numFmtId="0" fontId="30" fillId="3" borderId="7" xfId="0" applyFont="1" applyFill="1" applyBorder="1" applyAlignment="1">
      <alignment vertical="center" wrapText="1"/>
    </xf>
    <xf numFmtId="0" fontId="24" fillId="0" borderId="7" xfId="0" applyFont="1" applyBorder="1" applyAlignment="1">
      <alignment vertical="center" wrapText="1"/>
    </xf>
    <xf numFmtId="0" fontId="23" fillId="3" borderId="7" xfId="0" applyFont="1" applyFill="1" applyBorder="1" applyAlignment="1">
      <alignment vertical="center" wrapText="1"/>
    </xf>
    <xf numFmtId="49" fontId="27" fillId="3" borderId="54" xfId="0" applyNumberFormat="1" applyFont="1" applyFill="1" applyBorder="1" applyAlignment="1">
      <alignment horizontal="center" vertical="center" wrapText="1"/>
    </xf>
    <xf numFmtId="0" fontId="27" fillId="2" borderId="76" xfId="0" applyFont="1" applyFill="1" applyBorder="1" applyAlignment="1">
      <alignment horizontal="center" vertical="center"/>
    </xf>
    <xf numFmtId="0" fontId="27" fillId="2" borderId="77" xfId="0" applyFont="1" applyFill="1" applyBorder="1" applyAlignment="1">
      <alignment horizontal="center"/>
    </xf>
    <xf numFmtId="3" fontId="23" fillId="3" borderId="5" xfId="0" applyNumberFormat="1" applyFont="1" applyFill="1" applyBorder="1"/>
    <xf numFmtId="0" fontId="23" fillId="0" borderId="7" xfId="0" applyFont="1" applyBorder="1" applyAlignment="1">
      <alignment vertical="center" wrapText="1"/>
    </xf>
    <xf numFmtId="0" fontId="23" fillId="13" borderId="5" xfId="0" applyFont="1" applyFill="1" applyBorder="1"/>
    <xf numFmtId="0" fontId="23" fillId="13" borderId="5" xfId="0" applyFont="1" applyFill="1" applyBorder="1" applyAlignment="1">
      <alignment wrapText="1"/>
    </xf>
    <xf numFmtId="0" fontId="12" fillId="13" borderId="5" xfId="0" applyFont="1" applyFill="1" applyBorder="1"/>
    <xf numFmtId="0" fontId="12" fillId="13" borderId="5" xfId="0" applyFont="1" applyFill="1" applyBorder="1" applyAlignment="1">
      <alignment wrapText="1"/>
    </xf>
    <xf numFmtId="0" fontId="31" fillId="13" borderId="7" xfId="0" applyFont="1" applyFill="1" applyBorder="1"/>
    <xf numFmtId="0" fontId="31" fillId="13" borderId="77" xfId="0" applyFont="1" applyFill="1" applyBorder="1"/>
    <xf numFmtId="0" fontId="5" fillId="13" borderId="7" xfId="0" applyFont="1" applyFill="1" applyBorder="1" applyAlignment="1">
      <alignment horizontal="center"/>
    </xf>
    <xf numFmtId="0" fontId="27" fillId="0" borderId="0" xfId="0" applyFont="1" applyAlignment="1">
      <alignment wrapText="1"/>
    </xf>
    <xf numFmtId="0" fontId="32" fillId="17" borderId="7" xfId="0" applyFont="1" applyFill="1" applyBorder="1" applyAlignment="1">
      <alignment horizontal="left"/>
    </xf>
    <xf numFmtId="0" fontId="33" fillId="17" borderId="7" xfId="0" applyFont="1" applyFill="1" applyBorder="1" applyAlignment="1">
      <alignment horizontal="right"/>
    </xf>
    <xf numFmtId="4" fontId="32" fillId="17" borderId="7" xfId="0" applyNumberFormat="1" applyFont="1" applyFill="1" applyBorder="1" applyAlignment="1">
      <alignment horizontal="right"/>
    </xf>
    <xf numFmtId="0" fontId="23" fillId="17" borderId="5" xfId="0" applyFont="1" applyFill="1" applyBorder="1" applyAlignment="1">
      <alignment horizontal="right"/>
    </xf>
    <xf numFmtId="0" fontId="32" fillId="0" borderId="86" xfId="0" applyFont="1" applyBorder="1" applyAlignment="1">
      <alignment horizontal="right"/>
    </xf>
    <xf numFmtId="0" fontId="33" fillId="0" borderId="7" xfId="0" applyFont="1" applyBorder="1"/>
    <xf numFmtId="170" fontId="33" fillId="18" borderId="87" xfId="0" applyNumberFormat="1" applyFont="1" applyFill="1" applyBorder="1" applyAlignment="1">
      <alignment horizontal="right"/>
    </xf>
    <xf numFmtId="0" fontId="23" fillId="3" borderId="5" xfId="0" applyFont="1" applyFill="1" applyBorder="1" applyAlignment="1">
      <alignment horizontal="right"/>
    </xf>
    <xf numFmtId="49" fontId="16" fillId="0" borderId="0" xfId="0" applyNumberFormat="1" applyFont="1"/>
    <xf numFmtId="0" fontId="32" fillId="0" borderId="7" xfId="0" applyFont="1" applyBorder="1" applyAlignment="1">
      <alignment horizontal="right"/>
    </xf>
    <xf numFmtId="170" fontId="33" fillId="18" borderId="77" xfId="0" applyNumberFormat="1" applyFont="1" applyFill="1" applyBorder="1" applyAlignment="1">
      <alignment horizontal="right"/>
    </xf>
    <xf numFmtId="3" fontId="23" fillId="3" borderId="5" xfId="0" applyNumberFormat="1" applyFont="1" applyFill="1" applyBorder="1" applyAlignment="1">
      <alignment horizontal="right"/>
    </xf>
    <xf numFmtId="4" fontId="23" fillId="3" borderId="5" xfId="0" applyNumberFormat="1" applyFont="1" applyFill="1" applyBorder="1" applyAlignment="1">
      <alignment horizontal="right"/>
    </xf>
    <xf numFmtId="170" fontId="23" fillId="3" borderId="5" xfId="0" applyNumberFormat="1" applyFont="1" applyFill="1" applyBorder="1" applyAlignment="1">
      <alignment horizontal="right"/>
    </xf>
    <xf numFmtId="0" fontId="33" fillId="0" borderId="9" xfId="0" applyFont="1" applyBorder="1"/>
    <xf numFmtId="0" fontId="33" fillId="0" borderId="88" xfId="0" applyFont="1" applyBorder="1"/>
    <xf numFmtId="49" fontId="1" fillId="0" borderId="7" xfId="0" applyNumberFormat="1" applyFont="1" applyBorder="1" applyAlignment="1">
      <alignment horizontal="right"/>
    </xf>
    <xf numFmtId="0" fontId="33" fillId="0" borderId="9" xfId="0" applyFont="1" applyBorder="1" applyAlignment="1">
      <alignment horizontal="left"/>
    </xf>
    <xf numFmtId="49" fontId="34" fillId="0" borderId="7" xfId="0" applyNumberFormat="1" applyFont="1" applyBorder="1"/>
    <xf numFmtId="0" fontId="33" fillId="0" borderId="50" xfId="0" applyFont="1" applyBorder="1"/>
    <xf numFmtId="0" fontId="12" fillId="0" borderId="9" xfId="0" applyFont="1" applyBorder="1"/>
    <xf numFmtId="0" fontId="12" fillId="0" borderId="0" xfId="0" applyFont="1" applyAlignment="1">
      <alignment wrapText="1"/>
    </xf>
    <xf numFmtId="0" fontId="12" fillId="0" borderId="0" xfId="0" applyFont="1"/>
    <xf numFmtId="49" fontId="23" fillId="0" borderId="0" xfId="0" applyNumberFormat="1" applyFont="1"/>
    <xf numFmtId="0" fontId="23" fillId="0" borderId="9" xfId="0" applyFont="1" applyBorder="1"/>
    <xf numFmtId="0" fontId="23" fillId="0" borderId="0" xfId="0" applyFont="1" applyAlignment="1">
      <alignment wrapText="1"/>
    </xf>
    <xf numFmtId="0" fontId="24" fillId="13" borderId="5" xfId="0" applyFont="1" applyFill="1" applyBorder="1"/>
    <xf numFmtId="0" fontId="35" fillId="13" borderId="7" xfId="0" applyFont="1" applyFill="1" applyBorder="1"/>
    <xf numFmtId="0" fontId="35" fillId="3" borderId="7" xfId="0" applyFont="1" applyFill="1" applyBorder="1" applyAlignment="1">
      <alignment horizontal="center"/>
    </xf>
    <xf numFmtId="43" fontId="16" fillId="13" borderId="7" xfId="0" applyNumberFormat="1" applyFont="1" applyFill="1" applyBorder="1" applyAlignment="1">
      <alignment horizontal="center" vertical="center"/>
    </xf>
    <xf numFmtId="0" fontId="16" fillId="13" borderId="7" xfId="0" applyFont="1" applyFill="1" applyBorder="1"/>
    <xf numFmtId="0" fontId="35" fillId="0" borderId="0" xfId="0" applyFont="1" applyAlignment="1">
      <alignment wrapText="1"/>
    </xf>
    <xf numFmtId="0" fontId="1" fillId="19" borderId="7" xfId="0" applyFont="1" applyFill="1" applyBorder="1"/>
    <xf numFmtId="2" fontId="1" fillId="19" borderId="7" xfId="0" applyNumberFormat="1" applyFont="1" applyFill="1" applyBorder="1" applyAlignment="1">
      <alignment horizontal="right"/>
    </xf>
    <xf numFmtId="2" fontId="1" fillId="19" borderId="7" xfId="0" applyNumberFormat="1" applyFont="1" applyFill="1" applyBorder="1" applyAlignment="1">
      <alignment horizontal="right" vertical="center"/>
    </xf>
    <xf numFmtId="0" fontId="1" fillId="0" borderId="7" xfId="0" applyFont="1" applyBorder="1"/>
    <xf numFmtId="2" fontId="1" fillId="0" borderId="7" xfId="0" applyNumberFormat="1" applyFont="1" applyBorder="1" applyAlignment="1">
      <alignment horizontal="right"/>
    </xf>
    <xf numFmtId="2" fontId="1" fillId="0" borderId="7" xfId="0" applyNumberFormat="1" applyFont="1" applyBorder="1" applyAlignment="1">
      <alignment horizontal="right" vertical="center"/>
    </xf>
    <xf numFmtId="0" fontId="1" fillId="17" borderId="7" xfId="0" applyFont="1" applyFill="1" applyBorder="1"/>
    <xf numFmtId="2" fontId="1" fillId="17" borderId="5" xfId="0" applyNumberFormat="1" applyFont="1" applyFill="1" applyBorder="1" applyAlignment="1">
      <alignment horizontal="right" wrapText="1"/>
    </xf>
    <xf numFmtId="2" fontId="1" fillId="17" borderId="7" xfId="0" applyNumberFormat="1" applyFont="1" applyFill="1" applyBorder="1" applyAlignment="1">
      <alignment horizontal="right" wrapText="1"/>
    </xf>
    <xf numFmtId="0" fontId="1" fillId="20" borderId="7" xfId="0" applyFont="1" applyFill="1" applyBorder="1"/>
    <xf numFmtId="2" fontId="1" fillId="20" borderId="5" xfId="0" applyNumberFormat="1" applyFont="1" applyFill="1" applyBorder="1" applyAlignment="1">
      <alignment horizontal="right" wrapText="1"/>
    </xf>
    <xf numFmtId="2" fontId="1" fillId="20" borderId="7" xfId="0" applyNumberFormat="1" applyFont="1" applyFill="1" applyBorder="1" applyAlignment="1">
      <alignment horizontal="right" wrapText="1"/>
    </xf>
    <xf numFmtId="2" fontId="1" fillId="20" borderId="7" xfId="0" applyNumberFormat="1" applyFont="1" applyFill="1" applyBorder="1" applyAlignment="1">
      <alignment horizontal="right" vertical="center"/>
    </xf>
    <xf numFmtId="0" fontId="1" fillId="21" borderId="7" xfId="0" applyFont="1" applyFill="1" applyBorder="1"/>
    <xf numFmtId="2" fontId="1" fillId="21" borderId="7" xfId="0" applyNumberFormat="1" applyFont="1" applyFill="1" applyBorder="1" applyAlignment="1">
      <alignment horizontal="right"/>
    </xf>
    <xf numFmtId="2" fontId="1" fillId="21" borderId="7" xfId="0" applyNumberFormat="1" applyFont="1" applyFill="1" applyBorder="1" applyAlignment="1">
      <alignment horizontal="right" vertical="center"/>
    </xf>
    <xf numFmtId="0" fontId="1" fillId="22" borderId="7" xfId="0" applyFont="1" applyFill="1" applyBorder="1"/>
    <xf numFmtId="2" fontId="1" fillId="22" borderId="7" xfId="0" applyNumberFormat="1" applyFont="1" applyFill="1" applyBorder="1" applyAlignment="1">
      <alignment horizontal="right"/>
    </xf>
    <xf numFmtId="2" fontId="1" fillId="22" borderId="7" xfId="0" applyNumberFormat="1" applyFont="1" applyFill="1" applyBorder="1" applyAlignment="1">
      <alignment horizontal="right" vertical="center"/>
    </xf>
    <xf numFmtId="0" fontId="1" fillId="23" borderId="7" xfId="0" applyFont="1" applyFill="1" applyBorder="1"/>
    <xf numFmtId="2" fontId="1" fillId="23" borderId="7" xfId="0" applyNumberFormat="1" applyFont="1" applyFill="1" applyBorder="1" applyAlignment="1">
      <alignment horizontal="right" wrapText="1"/>
    </xf>
    <xf numFmtId="2" fontId="1" fillId="23" borderId="7" xfId="0" applyNumberFormat="1" applyFont="1" applyFill="1" applyBorder="1" applyAlignment="1">
      <alignment horizontal="right" vertical="center"/>
    </xf>
    <xf numFmtId="2" fontId="1" fillId="0" borderId="8" xfId="0" applyNumberFormat="1" applyFont="1" applyBorder="1" applyAlignment="1">
      <alignment horizontal="right"/>
    </xf>
    <xf numFmtId="2" fontId="1" fillId="0" borderId="50" xfId="0" applyNumberFormat="1" applyFont="1" applyBorder="1" applyAlignment="1">
      <alignment horizontal="right"/>
    </xf>
    <xf numFmtId="0" fontId="16" fillId="17" borderId="5" xfId="0" applyFont="1" applyFill="1" applyBorder="1"/>
    <xf numFmtId="0" fontId="1" fillId="24" borderId="7" xfId="0" applyFont="1" applyFill="1" applyBorder="1"/>
    <xf numFmtId="2" fontId="1" fillId="24" borderId="7" xfId="0" applyNumberFormat="1" applyFont="1" applyFill="1" applyBorder="1" applyAlignment="1">
      <alignment horizontal="right"/>
    </xf>
    <xf numFmtId="2" fontId="1" fillId="24" borderId="7" xfId="0" applyNumberFormat="1" applyFont="1" applyFill="1" applyBorder="1" applyAlignment="1">
      <alignment horizontal="right" vertical="center"/>
    </xf>
    <xf numFmtId="0" fontId="16" fillId="13" borderId="5" xfId="0" applyFont="1" applyFill="1" applyBorder="1"/>
    <xf numFmtId="0" fontId="16" fillId="3" borderId="5" xfId="0" applyFont="1" applyFill="1" applyBorder="1"/>
    <xf numFmtId="43" fontId="1" fillId="13" borderId="5" xfId="0" applyNumberFormat="1" applyFont="1" applyFill="1" applyBorder="1" applyAlignment="1">
      <alignment horizontal="center" vertical="center"/>
    </xf>
    <xf numFmtId="0" fontId="36" fillId="0" borderId="0" xfId="0" applyFont="1" applyAlignment="1">
      <alignment wrapText="1"/>
    </xf>
    <xf numFmtId="0" fontId="37" fillId="0" borderId="0" xfId="0" applyFont="1" applyAlignment="1">
      <alignment horizontal="left"/>
    </xf>
    <xf numFmtId="165" fontId="6" fillId="5" borderId="8" xfId="0" applyNumberFormat="1" applyFont="1" applyFill="1" applyBorder="1" applyAlignment="1">
      <alignment horizontal="center"/>
    </xf>
    <xf numFmtId="0" fontId="3" fillId="0" borderId="9" xfId="0" applyFont="1" applyBorder="1"/>
    <xf numFmtId="164" fontId="8" fillId="5" borderId="8" xfId="0" applyNumberFormat="1" applyFont="1" applyFill="1" applyBorder="1" applyAlignment="1">
      <alignment horizontal="center"/>
    </xf>
    <xf numFmtId="164" fontId="8" fillId="6" borderId="8" xfId="0" applyNumberFormat="1" applyFont="1" applyFill="1" applyBorder="1" applyAlignment="1">
      <alignment horizontal="center"/>
    </xf>
    <xf numFmtId="164" fontId="8" fillId="7" borderId="8" xfId="0" applyNumberFormat="1" applyFont="1" applyFill="1" applyBorder="1" applyAlignment="1">
      <alignment horizontal="center"/>
    </xf>
    <xf numFmtId="164" fontId="8" fillId="8" borderId="8" xfId="0" applyNumberFormat="1" applyFont="1" applyFill="1" applyBorder="1" applyAlignment="1">
      <alignment horizontal="center"/>
    </xf>
    <xf numFmtId="164" fontId="8" fillId="9" borderId="8" xfId="0" applyNumberFormat="1" applyFont="1" applyFill="1" applyBorder="1" applyAlignment="1">
      <alignment horizontal="center"/>
    </xf>
    <xf numFmtId="164" fontId="1" fillId="4" borderId="8" xfId="0" applyNumberFormat="1" applyFont="1" applyFill="1" applyBorder="1" applyAlignment="1">
      <alignment horizontal="center"/>
    </xf>
    <xf numFmtId="165" fontId="6" fillId="6" borderId="8" xfId="0" applyNumberFormat="1" applyFont="1" applyFill="1" applyBorder="1" applyAlignment="1">
      <alignment horizontal="center"/>
    </xf>
    <xf numFmtId="166" fontId="7" fillId="7" borderId="8" xfId="0" applyNumberFormat="1" applyFont="1" applyFill="1" applyBorder="1" applyAlignment="1">
      <alignment horizontal="center"/>
    </xf>
    <xf numFmtId="166" fontId="7" fillId="8" borderId="8" xfId="0" applyNumberFormat="1" applyFont="1" applyFill="1" applyBorder="1" applyAlignment="1">
      <alignment horizontal="center"/>
    </xf>
    <xf numFmtId="166" fontId="7" fillId="9" borderId="8" xfId="0" applyNumberFormat="1" applyFont="1" applyFill="1" applyBorder="1" applyAlignment="1">
      <alignment horizontal="center"/>
    </xf>
    <xf numFmtId="166" fontId="4" fillId="4" borderId="8" xfId="0" applyNumberFormat="1" applyFont="1" applyFill="1" applyBorder="1" applyAlignment="1">
      <alignment horizontal="center"/>
    </xf>
    <xf numFmtId="167" fontId="8" fillId="8" borderId="8" xfId="0" applyNumberFormat="1" applyFont="1" applyFill="1" applyBorder="1" applyAlignment="1">
      <alignment horizontal="center"/>
    </xf>
    <xf numFmtId="167" fontId="8" fillId="9" borderId="8" xfId="0" applyNumberFormat="1" applyFont="1" applyFill="1" applyBorder="1" applyAlignment="1">
      <alignment horizontal="center"/>
    </xf>
    <xf numFmtId="167" fontId="1" fillId="4" borderId="8" xfId="0" applyNumberFormat="1" applyFont="1" applyFill="1" applyBorder="1" applyAlignment="1">
      <alignment horizontal="center"/>
    </xf>
    <xf numFmtId="164" fontId="8" fillId="5" borderId="8" xfId="0" applyNumberFormat="1" applyFont="1" applyFill="1" applyBorder="1" applyAlignment="1">
      <alignment horizontal="center" wrapText="1"/>
    </xf>
    <xf numFmtId="164" fontId="8" fillId="6" borderId="8" xfId="0" applyNumberFormat="1" applyFont="1" applyFill="1" applyBorder="1" applyAlignment="1">
      <alignment horizontal="center" wrapText="1"/>
    </xf>
    <xf numFmtId="164" fontId="8" fillId="7" borderId="8" xfId="0" applyNumberFormat="1" applyFont="1" applyFill="1" applyBorder="1" applyAlignment="1">
      <alignment horizontal="center" wrapText="1"/>
    </xf>
    <xf numFmtId="164" fontId="8" fillId="8" borderId="8" xfId="0" applyNumberFormat="1" applyFont="1" applyFill="1" applyBorder="1" applyAlignment="1">
      <alignment horizontal="center" wrapText="1"/>
    </xf>
    <xf numFmtId="164" fontId="8" fillId="9" borderId="8" xfId="0" applyNumberFormat="1" applyFont="1" applyFill="1" applyBorder="1" applyAlignment="1">
      <alignment horizontal="center" wrapText="1"/>
    </xf>
    <xf numFmtId="164" fontId="1" fillId="4" borderId="8" xfId="0" applyNumberFormat="1" applyFont="1" applyFill="1" applyBorder="1" applyAlignment="1">
      <alignment horizontal="center" wrapText="1"/>
    </xf>
    <xf numFmtId="167" fontId="8" fillId="5" borderId="8" xfId="0" applyNumberFormat="1" applyFont="1" applyFill="1" applyBorder="1" applyAlignment="1">
      <alignment horizontal="center"/>
    </xf>
    <xf numFmtId="167" fontId="8" fillId="6" borderId="8" xfId="0" applyNumberFormat="1" applyFont="1" applyFill="1" applyBorder="1" applyAlignment="1">
      <alignment horizontal="center"/>
    </xf>
    <xf numFmtId="167" fontId="8" fillId="7" borderId="8" xfId="0" applyNumberFormat="1" applyFont="1" applyFill="1" applyBorder="1" applyAlignment="1">
      <alignment horizontal="center"/>
    </xf>
    <xf numFmtId="0" fontId="6" fillId="8" borderId="8" xfId="0" applyFont="1" applyFill="1" applyBorder="1" applyAlignment="1">
      <alignment horizontal="center"/>
    </xf>
    <xf numFmtId="0" fontId="6" fillId="9" borderId="8"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1" fillId="0" borderId="8" xfId="0" applyFont="1" applyBorder="1" applyAlignment="1">
      <alignment horizontal="center"/>
    </xf>
    <xf numFmtId="0" fontId="5" fillId="0" borderId="8" xfId="0" applyFont="1" applyBorder="1" applyAlignment="1">
      <alignment horizontal="center" wrapText="1"/>
    </xf>
    <xf numFmtId="0" fontId="3" fillId="0" borderId="10" xfId="0" applyFont="1" applyBorder="1"/>
    <xf numFmtId="0" fontId="6" fillId="5" borderId="8" xfId="0" applyFont="1" applyFill="1" applyBorder="1" applyAlignment="1">
      <alignment horizontal="center"/>
    </xf>
    <xf numFmtId="0" fontId="4" fillId="4" borderId="8" xfId="0" applyFont="1" applyFill="1" applyBorder="1" applyAlignment="1">
      <alignment horizontal="center"/>
    </xf>
    <xf numFmtId="0" fontId="6" fillId="6" borderId="8" xfId="0" applyFont="1" applyFill="1" applyBorder="1" applyAlignment="1">
      <alignment horizontal="center"/>
    </xf>
    <xf numFmtId="0" fontId="6" fillId="7" borderId="8" xfId="0" applyFont="1" applyFill="1" applyBorder="1" applyAlignment="1">
      <alignment horizontal="center"/>
    </xf>
    <xf numFmtId="0" fontId="13" fillId="11" borderId="23" xfId="0" applyFont="1" applyFill="1" applyBorder="1" applyAlignment="1">
      <alignment horizontal="center" vertical="center" textRotation="90" shrinkToFit="1"/>
    </xf>
    <xf numFmtId="0" fontId="3" fillId="0" borderId="29" xfId="0" applyFont="1" applyBorder="1"/>
    <xf numFmtId="0" fontId="3" fillId="0" borderId="33" xfId="0" applyFont="1" applyBorder="1"/>
    <xf numFmtId="0" fontId="10" fillId="11" borderId="16" xfId="0" applyFont="1" applyFill="1" applyBorder="1" applyAlignment="1">
      <alignment horizontal="left" vertical="center" wrapText="1"/>
    </xf>
    <xf numFmtId="0" fontId="3" fillId="0" borderId="17" xfId="0" applyFont="1" applyBorder="1"/>
    <xf numFmtId="0" fontId="4" fillId="0" borderId="16" xfId="0" applyFont="1" applyBorder="1" applyAlignment="1">
      <alignment horizontal="left" vertical="center"/>
    </xf>
    <xf numFmtId="14" fontId="4" fillId="0" borderId="16" xfId="0" applyNumberFormat="1" applyFont="1" applyBorder="1" applyAlignment="1">
      <alignment horizontal="left" vertical="center"/>
    </xf>
    <xf numFmtId="49" fontId="10" fillId="12" borderId="19" xfId="0" applyNumberFormat="1" applyFont="1" applyFill="1" applyBorder="1" applyAlignment="1">
      <alignment horizontal="center" vertical="center"/>
    </xf>
    <xf numFmtId="0" fontId="3" fillId="0" borderId="20" xfId="0" applyFont="1" applyBorder="1"/>
    <xf numFmtId="0" fontId="20" fillId="14" borderId="35" xfId="0" applyFont="1" applyFill="1" applyBorder="1" applyAlignment="1">
      <alignment horizontal="center" vertical="center" wrapText="1"/>
    </xf>
    <xf numFmtId="0" fontId="3" fillId="0" borderId="39" xfId="0" applyFont="1" applyBorder="1"/>
    <xf numFmtId="0" fontId="3" fillId="0" borderId="34" xfId="0" applyFont="1" applyBorder="1"/>
    <xf numFmtId="0" fontId="21" fillId="14" borderId="36" xfId="0" applyFont="1" applyFill="1" applyBorder="1" applyAlignment="1">
      <alignment horizontal="center" vertical="top" wrapText="1"/>
    </xf>
    <xf numFmtId="0" fontId="3" fillId="0" borderId="37" xfId="0" applyFont="1" applyBorder="1"/>
    <xf numFmtId="0" fontId="3" fillId="0" borderId="38" xfId="0" applyFont="1" applyBorder="1"/>
    <xf numFmtId="0" fontId="23" fillId="3" borderId="8" xfId="0" applyFont="1" applyFill="1" applyBorder="1" applyAlignment="1">
      <alignment horizontal="center" vertical="center" wrapText="1"/>
    </xf>
    <xf numFmtId="0" fontId="23" fillId="3" borderId="8" xfId="0" applyFont="1" applyFill="1" applyBorder="1" applyAlignment="1">
      <alignment horizontal="left" vertical="center" wrapText="1"/>
    </xf>
    <xf numFmtId="0" fontId="3" fillId="0" borderId="63" xfId="0" applyFont="1" applyBorder="1"/>
    <xf numFmtId="0" fontId="23" fillId="3" borderId="8" xfId="0" applyFont="1" applyFill="1" applyBorder="1" applyAlignment="1">
      <alignment horizontal="center"/>
    </xf>
    <xf numFmtId="0" fontId="19" fillId="15" borderId="59" xfId="0" applyFont="1" applyFill="1" applyBorder="1" applyAlignment="1">
      <alignment horizontal="center" vertical="center" wrapText="1"/>
    </xf>
    <xf numFmtId="0" fontId="3" fillId="0" borderId="60" xfId="0" applyFont="1" applyBorder="1"/>
    <xf numFmtId="0" fontId="3" fillId="0" borderId="61" xfId="0" applyFont="1" applyBorder="1"/>
    <xf numFmtId="0" fontId="19" fillId="15" borderId="56" xfId="0" applyFont="1" applyFill="1" applyBorder="1" applyAlignment="1">
      <alignment horizontal="center" vertical="center" wrapText="1"/>
    </xf>
    <xf numFmtId="0" fontId="3" fillId="0" borderId="57" xfId="0" applyFont="1" applyBorder="1"/>
    <xf numFmtId="0" fontId="3" fillId="0" borderId="70" xfId="0" applyFont="1" applyBorder="1"/>
    <xf numFmtId="0" fontId="19" fillId="15" borderId="8" xfId="0" applyFont="1" applyFill="1" applyBorder="1" applyAlignment="1">
      <alignment horizontal="center" vertical="center" wrapText="1"/>
    </xf>
    <xf numFmtId="0" fontId="19" fillId="15" borderId="47" xfId="0" applyFont="1" applyFill="1" applyBorder="1" applyAlignment="1">
      <alignment horizontal="center" vertical="center" wrapText="1"/>
    </xf>
    <xf numFmtId="0" fontId="3" fillId="0" borderId="48" xfId="0" applyFont="1" applyBorder="1"/>
    <xf numFmtId="0" fontId="3" fillId="0" borderId="49" xfId="0" applyFont="1" applyBorder="1"/>
    <xf numFmtId="0" fontId="19" fillId="15" borderId="46" xfId="0" applyFont="1" applyFill="1" applyBorder="1" applyAlignment="1">
      <alignment horizontal="center" vertical="center" wrapText="1"/>
    </xf>
    <xf numFmtId="0" fontId="3" fillId="0" borderId="50" xfId="0" applyFont="1" applyBorder="1"/>
    <xf numFmtId="0" fontId="23" fillId="3" borderId="2" xfId="0" applyFont="1" applyFill="1" applyBorder="1" applyAlignment="1">
      <alignment horizontal="center"/>
    </xf>
    <xf numFmtId="0" fontId="3" fillId="0" borderId="44" xfId="0" applyFont="1" applyBorder="1"/>
    <xf numFmtId="0" fontId="9" fillId="14" borderId="2" xfId="0" applyFont="1" applyFill="1" applyBorder="1" applyAlignment="1">
      <alignment horizontal="center"/>
    </xf>
    <xf numFmtId="0" fontId="26" fillId="11" borderId="16" xfId="0" applyFont="1" applyFill="1" applyBorder="1" applyAlignment="1">
      <alignment horizontal="left" vertical="center" wrapText="1"/>
    </xf>
    <xf numFmtId="0" fontId="19" fillId="0" borderId="16" xfId="0" applyFont="1" applyBorder="1" applyAlignment="1">
      <alignment horizontal="left" vertical="center"/>
    </xf>
    <xf numFmtId="14" fontId="19" fillId="0" borderId="16" xfId="0" applyNumberFormat="1" applyFont="1" applyBorder="1" applyAlignment="1">
      <alignment horizontal="left" vertical="center"/>
    </xf>
    <xf numFmtId="0" fontId="27" fillId="2" borderId="8" xfId="0" applyFont="1" applyFill="1" applyBorder="1" applyAlignment="1">
      <alignment vertical="center"/>
    </xf>
    <xf numFmtId="0" fontId="27" fillId="2" borderId="74" xfId="0" applyFont="1" applyFill="1" applyBorder="1" applyAlignment="1">
      <alignment horizontal="center" vertical="center" wrapText="1"/>
    </xf>
    <xf numFmtId="0" fontId="3" fillId="0" borderId="75" xfId="0" applyFont="1" applyBorder="1"/>
    <xf numFmtId="0" fontId="25" fillId="3" borderId="74" xfId="0" applyFont="1" applyFill="1" applyBorder="1" applyAlignment="1">
      <alignment horizontal="left" vertical="center" wrapText="1"/>
    </xf>
    <xf numFmtId="0" fontId="23" fillId="3" borderId="4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7" fillId="2" borderId="78" xfId="0" applyFont="1" applyFill="1" applyBorder="1" applyAlignment="1">
      <alignment horizontal="center" vertical="center" wrapText="1"/>
    </xf>
    <xf numFmtId="0" fontId="3" fillId="0" borderId="79" xfId="0" applyFont="1" applyBorder="1"/>
    <xf numFmtId="0" fontId="3" fillId="0" borderId="80" xfId="0" applyFont="1" applyBorder="1"/>
    <xf numFmtId="0" fontId="3" fillId="0" borderId="81" xfId="0" applyFont="1" applyBorder="1"/>
    <xf numFmtId="0" fontId="3" fillId="0" borderId="82" xfId="0" applyFont="1" applyBorder="1"/>
    <xf numFmtId="0" fontId="3" fillId="0" borderId="83" xfId="0" applyFont="1" applyBorder="1"/>
    <xf numFmtId="0" fontId="23" fillId="3" borderId="74" xfId="0" applyFont="1" applyFill="1" applyBorder="1" applyAlignment="1">
      <alignment horizontal="left" vertical="center" wrapText="1"/>
    </xf>
    <xf numFmtId="0" fontId="23" fillId="3" borderId="84" xfId="0" applyFont="1" applyFill="1" applyBorder="1" applyAlignment="1">
      <alignment horizontal="left" vertical="center" wrapText="1"/>
    </xf>
    <xf numFmtId="0" fontId="3" fillId="0" borderId="85" xfId="0" applyFont="1" applyBorder="1"/>
    <xf numFmtId="0" fontId="27"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s://www.usaid.gov/sites/default/files/documents/USAID-BHA_Emergency_Application_Guidelines_September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1000"/>
  <sheetViews>
    <sheetView workbookViewId="0"/>
  </sheetViews>
  <sheetFormatPr defaultColWidth="12.6640625" defaultRowHeight="15" customHeight="1"/>
  <cols>
    <col min="1" max="1" width="3.88671875" customWidth="1"/>
    <col min="2" max="2" width="28.88671875" customWidth="1"/>
    <col min="3" max="3" width="11.109375" customWidth="1"/>
    <col min="4" max="4" width="11" customWidth="1"/>
    <col min="5" max="5" width="12.88671875" customWidth="1"/>
    <col min="6" max="6" width="10.109375" customWidth="1"/>
    <col min="7" max="7" width="11.109375" customWidth="1"/>
    <col min="8" max="8" width="9.44140625" customWidth="1"/>
    <col min="9" max="9" width="11.109375" customWidth="1"/>
    <col min="10" max="10" width="9.44140625" customWidth="1"/>
    <col min="11" max="11" width="12.109375" customWidth="1"/>
    <col min="12" max="12" width="9.44140625" customWidth="1"/>
    <col min="13" max="13" width="11.44140625" customWidth="1"/>
    <col min="14" max="14" width="9.44140625" customWidth="1"/>
    <col min="15" max="15" width="12.44140625" customWidth="1"/>
    <col min="16" max="17" width="9.109375" customWidth="1"/>
    <col min="18" max="24" width="8.88671875" customWidth="1"/>
    <col min="25" max="26" width="14.44140625" customWidth="1"/>
  </cols>
  <sheetData>
    <row r="1" spans="1:24" ht="15.6">
      <c r="A1" s="1"/>
      <c r="B1" s="263" t="s">
        <v>0</v>
      </c>
      <c r="C1" s="264"/>
      <c r="D1" s="264"/>
      <c r="E1" s="264"/>
      <c r="F1" s="264"/>
      <c r="G1" s="264"/>
      <c r="H1" s="264"/>
      <c r="I1" s="264"/>
      <c r="J1" s="264"/>
      <c r="K1" s="264"/>
      <c r="L1" s="264"/>
      <c r="M1" s="264"/>
      <c r="N1" s="264"/>
      <c r="O1" s="265"/>
      <c r="P1" s="2"/>
      <c r="Q1" s="2"/>
      <c r="R1" s="2"/>
      <c r="S1" s="2"/>
      <c r="T1" s="2"/>
      <c r="U1" s="2"/>
      <c r="V1" s="2"/>
      <c r="W1" s="2"/>
      <c r="X1" s="2"/>
    </row>
    <row r="2" spans="1:24" ht="15.6">
      <c r="A2" s="1"/>
      <c r="B2" s="263" t="s">
        <v>1</v>
      </c>
      <c r="C2" s="264"/>
      <c r="D2" s="264"/>
      <c r="E2" s="264"/>
      <c r="F2" s="264"/>
      <c r="G2" s="264"/>
      <c r="H2" s="264"/>
      <c r="I2" s="264"/>
      <c r="J2" s="264"/>
      <c r="K2" s="264"/>
      <c r="L2" s="264"/>
      <c r="M2" s="264"/>
      <c r="N2" s="264"/>
      <c r="O2" s="265"/>
      <c r="P2" s="2"/>
      <c r="Q2" s="2"/>
      <c r="R2" s="2"/>
      <c r="S2" s="2"/>
      <c r="T2" s="2"/>
      <c r="U2" s="2"/>
      <c r="V2" s="2"/>
      <c r="W2" s="2"/>
      <c r="X2" s="2"/>
    </row>
    <row r="3" spans="1:24" ht="12.75" customHeight="1">
      <c r="A3" s="1"/>
      <c r="B3" s="3"/>
      <c r="C3" s="3"/>
      <c r="D3" s="3"/>
      <c r="E3" s="3"/>
      <c r="F3" s="3"/>
      <c r="G3" s="3"/>
      <c r="H3" s="3"/>
      <c r="I3" s="3"/>
      <c r="J3" s="3"/>
      <c r="K3" s="3"/>
      <c r="L3" s="3"/>
      <c r="M3" s="3"/>
      <c r="N3" s="3"/>
      <c r="O3" s="4"/>
      <c r="P3" s="2"/>
      <c r="Q3" s="2"/>
      <c r="R3" s="2"/>
      <c r="S3" s="2"/>
      <c r="T3" s="2"/>
      <c r="U3" s="2"/>
      <c r="V3" s="2"/>
      <c r="W3" s="2"/>
      <c r="X3" s="2"/>
    </row>
    <row r="4" spans="1:24" ht="12.75" customHeight="1">
      <c r="A4" s="1"/>
      <c r="B4" s="5" t="s">
        <v>2</v>
      </c>
      <c r="C4" s="5"/>
      <c r="D4" s="3"/>
      <c r="E4" s="6" t="s">
        <v>3</v>
      </c>
      <c r="F4" s="3"/>
      <c r="G4" s="3"/>
      <c r="H4" s="3"/>
      <c r="I4" s="6" t="s">
        <v>4</v>
      </c>
      <c r="J4" s="3"/>
      <c r="K4" s="3"/>
      <c r="L4" s="3"/>
      <c r="M4" s="6" t="s">
        <v>5</v>
      </c>
      <c r="N4" s="3"/>
      <c r="O4" s="4"/>
      <c r="P4" s="2"/>
      <c r="Q4" s="2"/>
      <c r="R4" s="2"/>
      <c r="S4" s="2"/>
      <c r="T4" s="2"/>
      <c r="U4" s="2"/>
      <c r="V4" s="2"/>
      <c r="W4" s="2"/>
      <c r="X4" s="2"/>
    </row>
    <row r="5" spans="1:24" ht="12.75" customHeight="1">
      <c r="A5" s="1"/>
      <c r="B5" s="7"/>
      <c r="C5" s="5"/>
      <c r="D5" s="3"/>
      <c r="E5" s="266"/>
      <c r="F5" s="237"/>
      <c r="G5" s="3"/>
      <c r="H5" s="3"/>
      <c r="I5" s="266"/>
      <c r="J5" s="237"/>
      <c r="K5" s="3"/>
      <c r="L5" s="3"/>
      <c r="M5" s="266"/>
      <c r="N5" s="237"/>
      <c r="O5" s="4"/>
      <c r="P5" s="2"/>
      <c r="Q5" s="2"/>
      <c r="R5" s="2"/>
      <c r="S5" s="2"/>
      <c r="T5" s="2"/>
      <c r="U5" s="2"/>
      <c r="V5" s="2"/>
      <c r="W5" s="2"/>
      <c r="X5" s="2"/>
    </row>
    <row r="6" spans="1:24" ht="12.75" customHeight="1">
      <c r="A6" s="1"/>
      <c r="B6" s="8"/>
      <c r="C6" s="8"/>
      <c r="D6" s="8"/>
      <c r="E6" s="9"/>
      <c r="F6" s="9"/>
      <c r="G6" s="9"/>
      <c r="H6" s="9"/>
      <c r="I6" s="9"/>
      <c r="J6" s="9"/>
      <c r="K6" s="8"/>
      <c r="L6" s="9"/>
      <c r="M6" s="9"/>
      <c r="N6" s="9"/>
      <c r="O6" s="10"/>
      <c r="P6" s="2"/>
      <c r="Q6" s="2"/>
      <c r="R6" s="2"/>
      <c r="S6" s="2"/>
      <c r="T6" s="2"/>
      <c r="U6" s="2"/>
      <c r="V6" s="2"/>
      <c r="W6" s="2"/>
      <c r="X6" s="2"/>
    </row>
    <row r="7" spans="1:24" ht="27" customHeight="1">
      <c r="A7" s="1"/>
      <c r="B7" s="267" t="s">
        <v>6</v>
      </c>
      <c r="C7" s="268"/>
      <c r="D7" s="268"/>
      <c r="E7" s="268"/>
      <c r="F7" s="268"/>
      <c r="G7" s="268"/>
      <c r="H7" s="268"/>
      <c r="I7" s="268"/>
      <c r="J7" s="268"/>
      <c r="K7" s="268"/>
      <c r="L7" s="268"/>
      <c r="M7" s="268"/>
      <c r="N7" s="268"/>
      <c r="O7" s="10"/>
      <c r="P7" s="2"/>
      <c r="Q7" s="2"/>
      <c r="R7" s="2"/>
      <c r="S7" s="2"/>
      <c r="T7" s="2"/>
      <c r="U7" s="2"/>
      <c r="V7" s="2"/>
      <c r="W7" s="2"/>
      <c r="X7" s="2"/>
    </row>
    <row r="8" spans="1:24" ht="12.75" customHeight="1">
      <c r="A8" s="1"/>
      <c r="B8" s="8"/>
      <c r="C8" s="8"/>
      <c r="D8" s="8"/>
      <c r="E8" s="9"/>
      <c r="F8" s="9"/>
      <c r="G8" s="9"/>
      <c r="H8" s="9"/>
      <c r="I8" s="9"/>
      <c r="J8" s="9"/>
      <c r="K8" s="9"/>
      <c r="L8" s="9"/>
      <c r="M8" s="9"/>
      <c r="N8" s="9"/>
      <c r="O8" s="10"/>
      <c r="P8" s="2"/>
      <c r="Q8" s="2"/>
      <c r="R8" s="2"/>
      <c r="S8" s="2"/>
      <c r="T8" s="2"/>
      <c r="U8" s="2"/>
      <c r="V8" s="2"/>
      <c r="W8" s="2"/>
      <c r="X8" s="2"/>
    </row>
    <row r="9" spans="1:24" ht="12.75" customHeight="1">
      <c r="A9" s="1"/>
      <c r="B9" s="11" t="s">
        <v>7</v>
      </c>
      <c r="C9" s="269" t="s">
        <v>8</v>
      </c>
      <c r="D9" s="237"/>
      <c r="E9" s="271" t="s">
        <v>9</v>
      </c>
      <c r="F9" s="237"/>
      <c r="G9" s="272" t="s">
        <v>10</v>
      </c>
      <c r="H9" s="237"/>
      <c r="I9" s="261" t="s">
        <v>11</v>
      </c>
      <c r="J9" s="237"/>
      <c r="K9" s="262" t="s">
        <v>12</v>
      </c>
      <c r="L9" s="237"/>
      <c r="M9" s="270" t="s">
        <v>13</v>
      </c>
      <c r="N9" s="237"/>
      <c r="O9" s="12"/>
      <c r="P9" s="2"/>
      <c r="Q9" s="2"/>
      <c r="R9" s="2"/>
      <c r="S9" s="2"/>
      <c r="T9" s="2"/>
      <c r="U9" s="2"/>
      <c r="V9" s="2"/>
      <c r="W9" s="2"/>
      <c r="X9" s="2"/>
    </row>
    <row r="10" spans="1:24" ht="12.75" customHeight="1">
      <c r="A10" s="1"/>
      <c r="B10" s="11" t="s">
        <v>14</v>
      </c>
      <c r="C10" s="13" t="s">
        <v>15</v>
      </c>
      <c r="D10" s="13" t="s">
        <v>16</v>
      </c>
      <c r="E10" s="14" t="s">
        <v>15</v>
      </c>
      <c r="F10" s="14" t="s">
        <v>16</v>
      </c>
      <c r="G10" s="15" t="s">
        <v>15</v>
      </c>
      <c r="H10" s="15" t="s">
        <v>16</v>
      </c>
      <c r="I10" s="16" t="s">
        <v>15</v>
      </c>
      <c r="J10" s="16" t="s">
        <v>16</v>
      </c>
      <c r="K10" s="17" t="s">
        <v>15</v>
      </c>
      <c r="L10" s="17" t="s">
        <v>16</v>
      </c>
      <c r="M10" s="18" t="s">
        <v>15</v>
      </c>
      <c r="N10" s="18" t="s">
        <v>16</v>
      </c>
      <c r="O10" s="19"/>
      <c r="P10" s="2"/>
      <c r="Q10" s="2"/>
      <c r="R10" s="2"/>
      <c r="S10" s="2"/>
      <c r="T10" s="2"/>
      <c r="U10" s="2"/>
      <c r="V10" s="2"/>
      <c r="W10" s="2"/>
      <c r="X10" s="2"/>
    </row>
    <row r="11" spans="1:24" ht="12.75" customHeight="1">
      <c r="A11" s="1"/>
      <c r="B11" s="11" t="s">
        <v>17</v>
      </c>
      <c r="C11" s="20">
        <f>SUM('AER - FY2024'!C7+'AER - FY2024'!D7+'AER - FY2024'!E7+'AER - FY2024'!F7)</f>
        <v>0</v>
      </c>
      <c r="D11" s="21">
        <f>'AER - FY2024'!B7</f>
        <v>0</v>
      </c>
      <c r="E11" s="22"/>
      <c r="F11" s="23"/>
      <c r="G11" s="24"/>
      <c r="H11" s="25"/>
      <c r="I11" s="26"/>
      <c r="J11" s="27"/>
      <c r="K11" s="28"/>
      <c r="L11" s="29"/>
      <c r="M11" s="30">
        <f t="shared" ref="M11:N11" si="0">C11+E11+G11+I11+K11</f>
        <v>0</v>
      </c>
      <c r="N11" s="31">
        <f t="shared" si="0"/>
        <v>0</v>
      </c>
      <c r="O11" s="19"/>
      <c r="P11" s="2"/>
      <c r="Q11" s="2"/>
      <c r="R11" s="2"/>
      <c r="S11" s="2"/>
      <c r="T11" s="2"/>
      <c r="U11" s="2"/>
      <c r="V11" s="2"/>
      <c r="W11" s="2"/>
      <c r="X11" s="2"/>
    </row>
    <row r="12" spans="1:24" ht="12.75" customHeight="1">
      <c r="A12" s="1"/>
      <c r="B12" s="8"/>
      <c r="C12" s="32"/>
      <c r="D12" s="32"/>
      <c r="E12" s="32"/>
      <c r="F12" s="32"/>
      <c r="G12" s="33"/>
      <c r="H12" s="33"/>
      <c r="I12" s="33"/>
      <c r="J12" s="33"/>
      <c r="K12" s="33"/>
      <c r="L12" s="33"/>
      <c r="M12" s="33"/>
      <c r="N12" s="33"/>
      <c r="O12" s="19"/>
      <c r="P12" s="2"/>
      <c r="Q12" s="2"/>
      <c r="R12" s="2"/>
      <c r="S12" s="2"/>
      <c r="T12" s="2"/>
      <c r="U12" s="2"/>
      <c r="V12" s="2"/>
      <c r="W12" s="2"/>
      <c r="X12" s="2"/>
    </row>
    <row r="13" spans="1:24" ht="12.75" customHeight="1">
      <c r="A13" s="1"/>
      <c r="B13" s="11" t="s">
        <v>18</v>
      </c>
      <c r="C13" s="236" t="s">
        <v>15</v>
      </c>
      <c r="D13" s="237"/>
      <c r="E13" s="244" t="s">
        <v>15</v>
      </c>
      <c r="F13" s="237"/>
      <c r="G13" s="245" t="s">
        <v>15</v>
      </c>
      <c r="H13" s="237"/>
      <c r="I13" s="246" t="s">
        <v>15</v>
      </c>
      <c r="J13" s="237"/>
      <c r="K13" s="247" t="s">
        <v>15</v>
      </c>
      <c r="L13" s="237"/>
      <c r="M13" s="248" t="s">
        <v>15</v>
      </c>
      <c r="N13" s="237"/>
      <c r="O13" s="19"/>
      <c r="P13" s="2"/>
      <c r="Q13" s="2"/>
      <c r="R13" s="2"/>
      <c r="S13" s="2"/>
      <c r="T13" s="2"/>
      <c r="U13" s="2"/>
      <c r="V13" s="2"/>
      <c r="W13" s="2"/>
      <c r="X13" s="2"/>
    </row>
    <row r="14" spans="1:24" ht="12.75" customHeight="1">
      <c r="A14" s="1"/>
      <c r="B14" s="11" t="s">
        <v>19</v>
      </c>
      <c r="C14" s="252">
        <f>'AER - FY2024'!H7</f>
        <v>0</v>
      </c>
      <c r="D14" s="237"/>
      <c r="E14" s="253"/>
      <c r="F14" s="237"/>
      <c r="G14" s="254"/>
      <c r="H14" s="237"/>
      <c r="I14" s="255"/>
      <c r="J14" s="237"/>
      <c r="K14" s="256"/>
      <c r="L14" s="237"/>
      <c r="M14" s="257">
        <f t="shared" ref="M14:M16" si="1">C14+E14+G14+I14+K14</f>
        <v>0</v>
      </c>
      <c r="N14" s="237"/>
      <c r="O14" s="19"/>
      <c r="P14" s="2"/>
      <c r="Q14" s="2"/>
      <c r="R14" s="2"/>
      <c r="S14" s="2"/>
      <c r="T14" s="2"/>
      <c r="U14" s="2"/>
      <c r="V14" s="2"/>
      <c r="W14" s="2"/>
      <c r="X14" s="2"/>
    </row>
    <row r="15" spans="1:24" ht="12.75" customHeight="1">
      <c r="A15" s="1"/>
      <c r="B15" s="11" t="s">
        <v>20</v>
      </c>
      <c r="C15" s="252">
        <f>'AER - FY2024'!I7</f>
        <v>0</v>
      </c>
      <c r="D15" s="237"/>
      <c r="E15" s="253"/>
      <c r="F15" s="237"/>
      <c r="G15" s="254"/>
      <c r="H15" s="237"/>
      <c r="I15" s="255"/>
      <c r="J15" s="237"/>
      <c r="K15" s="256"/>
      <c r="L15" s="237"/>
      <c r="M15" s="257">
        <f t="shared" si="1"/>
        <v>0</v>
      </c>
      <c r="N15" s="237"/>
      <c r="O15" s="19"/>
      <c r="P15" s="2"/>
      <c r="Q15" s="2"/>
      <c r="R15" s="2"/>
      <c r="S15" s="2"/>
      <c r="T15" s="2"/>
      <c r="U15" s="2"/>
      <c r="V15" s="2"/>
      <c r="W15" s="2"/>
      <c r="X15" s="2"/>
    </row>
    <row r="16" spans="1:24" ht="12.75" customHeight="1">
      <c r="A16" s="1"/>
      <c r="B16" s="11" t="s">
        <v>17</v>
      </c>
      <c r="C16" s="238">
        <f>SUM(C14:D15)</f>
        <v>0</v>
      </c>
      <c r="D16" s="237"/>
      <c r="E16" s="239"/>
      <c r="F16" s="237"/>
      <c r="G16" s="240"/>
      <c r="H16" s="237"/>
      <c r="I16" s="241"/>
      <c r="J16" s="237"/>
      <c r="K16" s="242"/>
      <c r="L16" s="237"/>
      <c r="M16" s="257">
        <f t="shared" si="1"/>
        <v>0</v>
      </c>
      <c r="N16" s="237"/>
      <c r="O16" s="19"/>
      <c r="P16" s="2"/>
      <c r="Q16" s="2"/>
      <c r="R16" s="2"/>
      <c r="S16" s="2"/>
      <c r="T16" s="2"/>
      <c r="U16" s="2"/>
      <c r="V16" s="2"/>
      <c r="W16" s="2"/>
      <c r="X16" s="2"/>
    </row>
    <row r="17" spans="1:24" ht="12.75" customHeight="1">
      <c r="A17" s="1"/>
      <c r="B17" s="11" t="s">
        <v>21</v>
      </c>
      <c r="C17" s="258" t="e">
        <f>C16/C32</f>
        <v>#DIV/0!</v>
      </c>
      <c r="D17" s="237"/>
      <c r="E17" s="259" t="e">
        <f>E16/E32</f>
        <v>#DIV/0!</v>
      </c>
      <c r="F17" s="237"/>
      <c r="G17" s="260" t="e">
        <f>G16/G32</f>
        <v>#DIV/0!</v>
      </c>
      <c r="H17" s="237"/>
      <c r="I17" s="249" t="e">
        <f>I16/I32</f>
        <v>#DIV/0!</v>
      </c>
      <c r="J17" s="237"/>
      <c r="K17" s="250" t="e">
        <f>K16/K32</f>
        <v>#DIV/0!</v>
      </c>
      <c r="L17" s="237"/>
      <c r="M17" s="251" t="e">
        <f>M16/M32</f>
        <v>#DIV/0!</v>
      </c>
      <c r="N17" s="237"/>
      <c r="O17" s="19"/>
      <c r="P17" s="2"/>
      <c r="Q17" s="2"/>
      <c r="R17" s="2"/>
      <c r="S17" s="2"/>
      <c r="T17" s="2"/>
      <c r="U17" s="2"/>
      <c r="V17" s="2"/>
      <c r="W17" s="2"/>
      <c r="X17" s="2"/>
    </row>
    <row r="18" spans="1:24" ht="12.75" customHeight="1">
      <c r="A18" s="1"/>
      <c r="B18" s="8"/>
      <c r="C18" s="32"/>
      <c r="D18" s="32"/>
      <c r="E18" s="32"/>
      <c r="F18" s="32"/>
      <c r="G18" s="34"/>
      <c r="H18" s="34"/>
      <c r="I18" s="34"/>
      <c r="J18" s="34"/>
      <c r="K18" s="34"/>
      <c r="L18" s="34"/>
      <c r="M18" s="34"/>
      <c r="N18" s="34"/>
      <c r="O18" s="19"/>
      <c r="P18" s="2"/>
      <c r="Q18" s="2"/>
      <c r="R18" s="2"/>
      <c r="S18" s="2"/>
      <c r="T18" s="2"/>
      <c r="U18" s="2"/>
      <c r="V18" s="2"/>
      <c r="W18" s="2"/>
      <c r="X18" s="2"/>
    </row>
    <row r="19" spans="1:24" ht="12.75" customHeight="1">
      <c r="A19" s="1"/>
      <c r="B19" s="11" t="s">
        <v>22</v>
      </c>
      <c r="C19" s="236" t="s">
        <v>15</v>
      </c>
      <c r="D19" s="237"/>
      <c r="E19" s="244" t="s">
        <v>15</v>
      </c>
      <c r="F19" s="237"/>
      <c r="G19" s="245" t="s">
        <v>15</v>
      </c>
      <c r="H19" s="237"/>
      <c r="I19" s="246" t="s">
        <v>15</v>
      </c>
      <c r="J19" s="237"/>
      <c r="K19" s="247" t="s">
        <v>15</v>
      </c>
      <c r="L19" s="237"/>
      <c r="M19" s="248" t="s">
        <v>15</v>
      </c>
      <c r="N19" s="237"/>
      <c r="O19" s="19"/>
      <c r="P19" s="2"/>
      <c r="Q19" s="2"/>
      <c r="R19" s="2"/>
      <c r="S19" s="2"/>
      <c r="T19" s="2"/>
      <c r="U19" s="2"/>
      <c r="V19" s="2"/>
      <c r="W19" s="2"/>
      <c r="X19" s="2"/>
    </row>
    <row r="20" spans="1:24" ht="12.75" customHeight="1">
      <c r="A20" s="1"/>
      <c r="B20" s="11" t="s">
        <v>17</v>
      </c>
      <c r="C20" s="238">
        <f>'AER - FY2024'!G7</f>
        <v>0</v>
      </c>
      <c r="D20" s="237"/>
      <c r="E20" s="239"/>
      <c r="F20" s="237"/>
      <c r="G20" s="240"/>
      <c r="H20" s="237"/>
      <c r="I20" s="241"/>
      <c r="J20" s="237"/>
      <c r="K20" s="242"/>
      <c r="L20" s="237"/>
      <c r="M20" s="243">
        <f>SUM(C20:L20)</f>
        <v>0</v>
      </c>
      <c r="N20" s="237"/>
      <c r="O20" s="19"/>
      <c r="P20" s="2"/>
      <c r="Q20" s="2"/>
      <c r="R20" s="2"/>
      <c r="S20" s="2"/>
      <c r="T20" s="2"/>
      <c r="U20" s="2"/>
      <c r="V20" s="2"/>
      <c r="W20" s="2"/>
      <c r="X20" s="2"/>
    </row>
    <row r="21" spans="1:24" ht="12.75" customHeight="1">
      <c r="A21" s="1"/>
      <c r="B21" s="8"/>
      <c r="C21" s="32"/>
      <c r="D21" s="32"/>
      <c r="E21" s="32"/>
      <c r="F21" s="32"/>
      <c r="G21" s="34"/>
      <c r="H21" s="34"/>
      <c r="I21" s="34"/>
      <c r="J21" s="34"/>
      <c r="K21" s="34"/>
      <c r="L21" s="34"/>
      <c r="M21" s="34"/>
      <c r="N21" s="34"/>
      <c r="O21" s="19"/>
      <c r="P21" s="2"/>
      <c r="Q21" s="2"/>
      <c r="R21" s="2"/>
      <c r="S21" s="2"/>
      <c r="T21" s="2"/>
      <c r="U21" s="2"/>
      <c r="V21" s="2"/>
      <c r="W21" s="2"/>
      <c r="X21" s="2"/>
    </row>
    <row r="22" spans="1:24" ht="12.75" customHeight="1">
      <c r="A22" s="1"/>
      <c r="B22" s="11" t="s">
        <v>23</v>
      </c>
      <c r="C22" s="236" t="s">
        <v>15</v>
      </c>
      <c r="D22" s="237"/>
      <c r="E22" s="244" t="s">
        <v>15</v>
      </c>
      <c r="F22" s="237"/>
      <c r="G22" s="245" t="s">
        <v>15</v>
      </c>
      <c r="H22" s="237"/>
      <c r="I22" s="246" t="s">
        <v>15</v>
      </c>
      <c r="J22" s="237"/>
      <c r="K22" s="247" t="s">
        <v>15</v>
      </c>
      <c r="L22" s="237"/>
      <c r="M22" s="248" t="s">
        <v>15</v>
      </c>
      <c r="N22" s="237"/>
      <c r="O22" s="19"/>
      <c r="P22" s="2"/>
      <c r="Q22" s="2"/>
      <c r="R22" s="2"/>
      <c r="S22" s="2"/>
      <c r="T22" s="2"/>
      <c r="U22" s="2"/>
      <c r="V22" s="2"/>
      <c r="W22" s="2"/>
      <c r="X22" s="2"/>
    </row>
    <row r="23" spans="1:24" ht="12.75" customHeight="1">
      <c r="A23" s="1"/>
      <c r="B23" s="11" t="s">
        <v>17</v>
      </c>
      <c r="C23" s="238">
        <f>'AER - FY2024'!K7</f>
        <v>0</v>
      </c>
      <c r="D23" s="237"/>
      <c r="E23" s="239"/>
      <c r="F23" s="237"/>
      <c r="G23" s="240"/>
      <c r="H23" s="237"/>
      <c r="I23" s="241"/>
      <c r="J23" s="237"/>
      <c r="K23" s="242"/>
      <c r="L23" s="237"/>
      <c r="M23" s="243">
        <f>SUM(C23:L23)</f>
        <v>0</v>
      </c>
      <c r="N23" s="237"/>
      <c r="O23" s="19"/>
      <c r="P23" s="2"/>
      <c r="Q23" s="2"/>
      <c r="R23" s="2"/>
      <c r="S23" s="2"/>
      <c r="T23" s="2"/>
      <c r="U23" s="2"/>
      <c r="V23" s="2"/>
      <c r="W23" s="2"/>
      <c r="X23" s="2"/>
    </row>
    <row r="24" spans="1:24" ht="12.75" customHeight="1">
      <c r="A24" s="1"/>
      <c r="B24" s="8"/>
      <c r="C24" s="32"/>
      <c r="D24" s="32"/>
      <c r="E24" s="32"/>
      <c r="F24" s="32"/>
      <c r="G24" s="34"/>
      <c r="H24" s="34"/>
      <c r="I24" s="34"/>
      <c r="J24" s="34"/>
      <c r="K24" s="34"/>
      <c r="L24" s="34"/>
      <c r="M24" s="34"/>
      <c r="N24" s="34"/>
      <c r="O24" s="19"/>
      <c r="P24" s="2"/>
      <c r="Q24" s="2"/>
      <c r="R24" s="2"/>
      <c r="S24" s="2"/>
      <c r="T24" s="2"/>
      <c r="U24" s="2"/>
      <c r="V24" s="2"/>
      <c r="W24" s="2"/>
      <c r="X24" s="2"/>
    </row>
    <row r="25" spans="1:24" ht="12.75" customHeight="1">
      <c r="A25" s="1"/>
      <c r="B25" s="11" t="s">
        <v>24</v>
      </c>
      <c r="C25" s="236" t="s">
        <v>15</v>
      </c>
      <c r="D25" s="237"/>
      <c r="E25" s="244" t="s">
        <v>15</v>
      </c>
      <c r="F25" s="237"/>
      <c r="G25" s="245" t="s">
        <v>15</v>
      </c>
      <c r="H25" s="237"/>
      <c r="I25" s="246" t="s">
        <v>15</v>
      </c>
      <c r="J25" s="237"/>
      <c r="K25" s="247" t="s">
        <v>15</v>
      </c>
      <c r="L25" s="237"/>
      <c r="M25" s="248" t="s">
        <v>15</v>
      </c>
      <c r="N25" s="237"/>
      <c r="O25" s="19"/>
      <c r="P25" s="2"/>
      <c r="Q25" s="2"/>
      <c r="R25" s="2"/>
      <c r="S25" s="2"/>
      <c r="T25" s="2"/>
      <c r="U25" s="2"/>
      <c r="V25" s="2"/>
      <c r="W25" s="2"/>
      <c r="X25" s="2"/>
    </row>
    <row r="26" spans="1:24" ht="12.75" customHeight="1">
      <c r="A26" s="1"/>
      <c r="B26" s="11" t="s">
        <v>17</v>
      </c>
      <c r="C26" s="238">
        <f>'AER - FY2024'!L7</f>
        <v>0</v>
      </c>
      <c r="D26" s="237"/>
      <c r="E26" s="239"/>
      <c r="F26" s="237"/>
      <c r="G26" s="240"/>
      <c r="H26" s="237"/>
      <c r="I26" s="241"/>
      <c r="J26" s="237"/>
      <c r="K26" s="242"/>
      <c r="L26" s="237"/>
      <c r="M26" s="243">
        <f>SUM(C26:L26)</f>
        <v>0</v>
      </c>
      <c r="N26" s="237"/>
      <c r="O26" s="19"/>
      <c r="P26" s="2"/>
      <c r="Q26" s="2"/>
      <c r="R26" s="2"/>
      <c r="S26" s="2"/>
      <c r="T26" s="2"/>
      <c r="U26" s="2"/>
      <c r="V26" s="2"/>
      <c r="W26" s="2"/>
      <c r="X26" s="2"/>
    </row>
    <row r="27" spans="1:24" ht="12.75" customHeight="1">
      <c r="A27" s="1"/>
      <c r="B27" s="8"/>
      <c r="C27" s="32"/>
      <c r="D27" s="32"/>
      <c r="E27" s="32"/>
      <c r="F27" s="32"/>
      <c r="G27" s="34"/>
      <c r="H27" s="34"/>
      <c r="I27" s="34"/>
      <c r="J27" s="34"/>
      <c r="K27" s="34"/>
      <c r="L27" s="34"/>
      <c r="M27" s="34"/>
      <c r="N27" s="34"/>
      <c r="O27" s="19"/>
      <c r="P27" s="2"/>
      <c r="Q27" s="2"/>
      <c r="R27" s="2"/>
      <c r="S27" s="2"/>
      <c r="T27" s="2"/>
      <c r="U27" s="2"/>
      <c r="V27" s="2"/>
      <c r="W27" s="2"/>
      <c r="X27" s="2"/>
    </row>
    <row r="28" spans="1:24" ht="12.75" customHeight="1">
      <c r="A28" s="1"/>
      <c r="B28" s="11" t="s">
        <v>25</v>
      </c>
      <c r="C28" s="236" t="s">
        <v>15</v>
      </c>
      <c r="D28" s="237"/>
      <c r="E28" s="244" t="s">
        <v>15</v>
      </c>
      <c r="F28" s="237"/>
      <c r="G28" s="245" t="s">
        <v>15</v>
      </c>
      <c r="H28" s="237"/>
      <c r="I28" s="246" t="s">
        <v>15</v>
      </c>
      <c r="J28" s="237"/>
      <c r="K28" s="247" t="s">
        <v>15</v>
      </c>
      <c r="L28" s="237"/>
      <c r="M28" s="248" t="s">
        <v>15</v>
      </c>
      <c r="N28" s="237"/>
      <c r="O28" s="19"/>
      <c r="P28" s="2"/>
      <c r="Q28" s="2"/>
      <c r="R28" s="2"/>
      <c r="S28" s="2"/>
      <c r="T28" s="2"/>
      <c r="U28" s="2"/>
      <c r="V28" s="2"/>
      <c r="W28" s="2"/>
      <c r="X28" s="2"/>
    </row>
    <row r="29" spans="1:24" ht="12.75" customHeight="1">
      <c r="A29" s="1"/>
      <c r="B29" s="11" t="s">
        <v>17</v>
      </c>
      <c r="C29" s="238">
        <f>'AER - FY2024'!N7</f>
        <v>0</v>
      </c>
      <c r="D29" s="237"/>
      <c r="E29" s="239"/>
      <c r="F29" s="237"/>
      <c r="G29" s="240"/>
      <c r="H29" s="237"/>
      <c r="I29" s="241"/>
      <c r="J29" s="237"/>
      <c r="K29" s="242"/>
      <c r="L29" s="237"/>
      <c r="M29" s="243">
        <f>SUM(C29:L29)</f>
        <v>0</v>
      </c>
      <c r="N29" s="237"/>
      <c r="O29" s="19"/>
      <c r="P29" s="2"/>
      <c r="Q29" s="2"/>
      <c r="R29" s="2"/>
      <c r="S29" s="2"/>
      <c r="T29" s="2"/>
      <c r="U29" s="2"/>
      <c r="V29" s="2"/>
      <c r="W29" s="2"/>
      <c r="X29" s="2"/>
    </row>
    <row r="30" spans="1:24" ht="12.75" customHeight="1">
      <c r="A30" s="1"/>
      <c r="B30" s="8"/>
      <c r="C30" s="32"/>
      <c r="D30" s="32"/>
      <c r="E30" s="32"/>
      <c r="F30" s="32"/>
      <c r="G30" s="34"/>
      <c r="H30" s="34"/>
      <c r="I30" s="34"/>
      <c r="J30" s="34"/>
      <c r="K30" s="34"/>
      <c r="L30" s="34"/>
      <c r="M30" s="34"/>
      <c r="N30" s="34"/>
      <c r="O30" s="19"/>
      <c r="P30" s="2"/>
      <c r="Q30" s="2"/>
      <c r="R30" s="2"/>
      <c r="S30" s="2"/>
      <c r="T30" s="2"/>
      <c r="U30" s="2"/>
      <c r="V30" s="2"/>
      <c r="W30" s="2"/>
      <c r="X30" s="2"/>
    </row>
    <row r="31" spans="1:24" ht="12.75" customHeight="1">
      <c r="A31" s="1"/>
      <c r="B31" s="11" t="s">
        <v>26</v>
      </c>
      <c r="C31" s="236" t="s">
        <v>15</v>
      </c>
      <c r="D31" s="237"/>
      <c r="E31" s="244" t="s">
        <v>15</v>
      </c>
      <c r="F31" s="237"/>
      <c r="G31" s="245" t="s">
        <v>15</v>
      </c>
      <c r="H31" s="237"/>
      <c r="I31" s="246" t="s">
        <v>15</v>
      </c>
      <c r="J31" s="237"/>
      <c r="K31" s="247" t="s">
        <v>15</v>
      </c>
      <c r="L31" s="237"/>
      <c r="M31" s="248" t="s">
        <v>15</v>
      </c>
      <c r="N31" s="237"/>
      <c r="O31" s="19"/>
      <c r="P31" s="2"/>
      <c r="Q31" s="2"/>
      <c r="R31" s="2"/>
      <c r="S31" s="2"/>
      <c r="T31" s="2"/>
      <c r="U31" s="2"/>
      <c r="V31" s="2"/>
      <c r="W31" s="2"/>
      <c r="X31" s="2"/>
    </row>
    <row r="32" spans="1:24" ht="12.75" customHeight="1">
      <c r="A32" s="1"/>
      <c r="B32" s="11" t="s">
        <v>17</v>
      </c>
      <c r="C32" s="238">
        <f>'AER - FY2024'!M7</f>
        <v>0</v>
      </c>
      <c r="D32" s="237"/>
      <c r="E32" s="239">
        <f>E11+E16+E20</f>
        <v>0</v>
      </c>
      <c r="F32" s="237"/>
      <c r="G32" s="240">
        <f>G11+G16+G20</f>
        <v>0</v>
      </c>
      <c r="H32" s="237"/>
      <c r="I32" s="241">
        <f>I11+I16+I20</f>
        <v>0</v>
      </c>
      <c r="J32" s="237"/>
      <c r="K32" s="242">
        <f>K11+K16+K20</f>
        <v>0</v>
      </c>
      <c r="L32" s="237"/>
      <c r="M32" s="243">
        <f>SUM(C32:L32)</f>
        <v>0</v>
      </c>
      <c r="N32" s="237"/>
      <c r="O32" s="19"/>
      <c r="P32" s="2"/>
      <c r="Q32" s="2"/>
      <c r="R32" s="2"/>
      <c r="S32" s="2"/>
      <c r="T32" s="2"/>
      <c r="U32" s="2"/>
      <c r="V32" s="2"/>
      <c r="W32" s="2"/>
      <c r="X32" s="2"/>
    </row>
    <row r="33" spans="1:24" ht="12.75" customHeight="1">
      <c r="A33" s="35"/>
      <c r="B33" s="36"/>
      <c r="C33" s="36"/>
      <c r="D33" s="36"/>
      <c r="E33" s="37"/>
      <c r="F33" s="37"/>
      <c r="G33" s="38"/>
      <c r="H33" s="38"/>
      <c r="I33" s="38"/>
      <c r="J33" s="38"/>
      <c r="K33" s="38"/>
      <c r="L33" s="38"/>
      <c r="M33" s="38"/>
      <c r="N33" s="38"/>
      <c r="O33" s="39"/>
      <c r="P33" s="2"/>
      <c r="Q33" s="2"/>
      <c r="R33" s="2"/>
      <c r="S33" s="2"/>
      <c r="T33" s="2"/>
      <c r="U33" s="2"/>
      <c r="V33" s="2"/>
      <c r="W33" s="2"/>
      <c r="X33" s="2"/>
    </row>
    <row r="34" spans="1:24" ht="12.75" customHeight="1">
      <c r="A34" s="2"/>
      <c r="B34" s="40"/>
      <c r="C34" s="40"/>
      <c r="D34" s="40"/>
      <c r="E34" s="41"/>
      <c r="F34" s="41"/>
      <c r="G34" s="41"/>
      <c r="H34" s="41"/>
      <c r="I34" s="41"/>
      <c r="J34" s="41"/>
      <c r="K34" s="41"/>
      <c r="L34" s="41"/>
      <c r="M34" s="41"/>
      <c r="N34" s="41"/>
      <c r="O34" s="41"/>
      <c r="P34" s="2"/>
      <c r="Q34" s="2"/>
      <c r="R34" s="2"/>
      <c r="S34" s="2"/>
      <c r="T34" s="2"/>
      <c r="U34" s="2"/>
      <c r="V34" s="2"/>
      <c r="W34" s="2"/>
      <c r="X34" s="2"/>
    </row>
    <row r="35" spans="1:24" ht="12.75" customHeight="1">
      <c r="A35" s="2"/>
      <c r="B35" s="40"/>
      <c r="C35" s="40"/>
      <c r="D35" s="40"/>
      <c r="E35" s="41"/>
      <c r="F35" s="41"/>
      <c r="G35" s="41"/>
      <c r="H35" s="41"/>
      <c r="I35" s="41"/>
      <c r="J35" s="41"/>
      <c r="K35" s="41"/>
      <c r="L35" s="41"/>
      <c r="M35" s="41"/>
      <c r="N35" s="41"/>
      <c r="O35" s="41"/>
      <c r="P35" s="2"/>
      <c r="Q35" s="2"/>
      <c r="R35" s="2"/>
      <c r="S35" s="2"/>
      <c r="T35" s="2"/>
      <c r="U35" s="2"/>
      <c r="V35" s="2"/>
      <c r="W35" s="2"/>
      <c r="X35" s="2"/>
    </row>
    <row r="36" spans="1:24" ht="12.75" customHeight="1">
      <c r="A36" s="2"/>
      <c r="B36" s="40"/>
      <c r="C36" s="40"/>
      <c r="D36" s="40"/>
      <c r="E36" s="41"/>
      <c r="F36" s="41"/>
      <c r="G36" s="41"/>
      <c r="H36" s="41"/>
      <c r="I36" s="41"/>
      <c r="J36" s="41"/>
      <c r="K36" s="41"/>
      <c r="L36" s="41"/>
      <c r="M36" s="41"/>
      <c r="N36" s="41"/>
      <c r="O36" s="41"/>
      <c r="P36" s="2"/>
      <c r="Q36" s="2"/>
      <c r="R36" s="2"/>
      <c r="S36" s="2"/>
      <c r="T36" s="2"/>
      <c r="U36" s="2"/>
      <c r="V36" s="2"/>
      <c r="W36" s="2"/>
      <c r="X36" s="2"/>
    </row>
    <row r="37" spans="1:24" ht="12.75" customHeight="1">
      <c r="A37" s="2"/>
      <c r="B37" s="40"/>
      <c r="C37" s="40"/>
      <c r="D37" s="40"/>
      <c r="E37" s="41"/>
      <c r="F37" s="41"/>
      <c r="G37" s="41"/>
      <c r="H37" s="41"/>
      <c r="I37" s="41"/>
      <c r="J37" s="41"/>
      <c r="K37" s="41"/>
      <c r="L37" s="41"/>
      <c r="M37" s="41"/>
      <c r="N37" s="41"/>
      <c r="O37" s="41"/>
      <c r="P37" s="2"/>
      <c r="Q37" s="2"/>
      <c r="R37" s="2"/>
      <c r="S37" s="2"/>
      <c r="T37" s="2"/>
      <c r="U37" s="2"/>
      <c r="V37" s="2"/>
      <c r="W37" s="2"/>
      <c r="X37" s="2"/>
    </row>
    <row r="38" spans="1:24" ht="12.75" customHeight="1">
      <c r="A38" s="2"/>
      <c r="B38" s="40"/>
      <c r="C38" s="40"/>
      <c r="D38" s="40"/>
      <c r="E38" s="41"/>
      <c r="F38" s="41"/>
      <c r="G38" s="41"/>
      <c r="H38" s="41"/>
      <c r="I38" s="41"/>
      <c r="J38" s="41"/>
      <c r="K38" s="41"/>
      <c r="L38" s="41"/>
      <c r="M38" s="41"/>
      <c r="N38" s="41"/>
      <c r="O38" s="41"/>
      <c r="P38" s="2"/>
      <c r="Q38" s="2"/>
      <c r="R38" s="2"/>
      <c r="S38" s="2"/>
      <c r="T38" s="2"/>
      <c r="U38" s="2"/>
      <c r="V38" s="2"/>
      <c r="W38" s="2"/>
      <c r="X38" s="2"/>
    </row>
    <row r="39" spans="1:24" ht="12.75" customHeight="1">
      <c r="A39" s="2"/>
      <c r="B39" s="40"/>
      <c r="C39" s="40"/>
      <c r="D39" s="40"/>
      <c r="E39" s="41"/>
      <c r="F39" s="41"/>
      <c r="G39" s="41"/>
      <c r="H39" s="41"/>
      <c r="I39" s="41"/>
      <c r="J39" s="41"/>
      <c r="K39" s="41"/>
      <c r="L39" s="41"/>
      <c r="M39" s="41"/>
      <c r="N39" s="41"/>
      <c r="O39" s="41"/>
      <c r="P39" s="2"/>
      <c r="Q39" s="2"/>
      <c r="R39" s="2"/>
      <c r="S39" s="2"/>
      <c r="T39" s="2"/>
      <c r="U39" s="2"/>
      <c r="V39" s="2"/>
      <c r="W39" s="2"/>
      <c r="X39" s="2"/>
    </row>
    <row r="40" spans="1:24" ht="12.75" customHeight="1">
      <c r="A40" s="2"/>
      <c r="B40" s="40"/>
      <c r="C40" s="40"/>
      <c r="D40" s="40"/>
      <c r="E40" s="41"/>
      <c r="F40" s="41"/>
      <c r="G40" s="41"/>
      <c r="H40" s="41"/>
      <c r="I40" s="41"/>
      <c r="J40" s="41"/>
      <c r="K40" s="41"/>
      <c r="L40" s="41"/>
      <c r="M40" s="41"/>
      <c r="N40" s="41"/>
      <c r="O40" s="41"/>
      <c r="P40" s="2"/>
      <c r="Q40" s="2"/>
      <c r="R40" s="2"/>
      <c r="S40" s="2"/>
      <c r="T40" s="2"/>
      <c r="U40" s="2"/>
      <c r="V40" s="2"/>
      <c r="W40" s="2"/>
      <c r="X40" s="2"/>
    </row>
    <row r="41" spans="1:24" ht="12.75" customHeight="1">
      <c r="A41" s="2"/>
      <c r="B41" s="40"/>
      <c r="C41" s="40"/>
      <c r="D41" s="40"/>
      <c r="E41" s="41"/>
      <c r="F41" s="41"/>
      <c r="G41" s="41"/>
      <c r="H41" s="41"/>
      <c r="I41" s="41"/>
      <c r="J41" s="41"/>
      <c r="K41" s="41"/>
      <c r="L41" s="41"/>
      <c r="M41" s="41"/>
      <c r="N41" s="41"/>
      <c r="O41" s="41"/>
      <c r="P41" s="2"/>
      <c r="Q41" s="2"/>
      <c r="R41" s="2"/>
      <c r="S41" s="2"/>
      <c r="T41" s="2"/>
      <c r="U41" s="2"/>
      <c r="V41" s="2"/>
      <c r="W41" s="2"/>
      <c r="X41" s="2"/>
    </row>
    <row r="42" spans="1:24" ht="12.75" customHeight="1">
      <c r="A42" s="2"/>
      <c r="B42" s="40"/>
      <c r="C42" s="40"/>
      <c r="D42" s="40"/>
      <c r="E42" s="41"/>
      <c r="F42" s="41"/>
      <c r="G42" s="41"/>
      <c r="H42" s="41"/>
      <c r="I42" s="41"/>
      <c r="J42" s="41"/>
      <c r="K42" s="41"/>
      <c r="L42" s="41"/>
      <c r="M42" s="41"/>
      <c r="N42" s="41"/>
      <c r="O42" s="41"/>
      <c r="P42" s="2"/>
      <c r="Q42" s="2"/>
      <c r="R42" s="2"/>
      <c r="S42" s="2"/>
      <c r="T42" s="2"/>
      <c r="U42" s="2"/>
      <c r="V42" s="2"/>
      <c r="W42" s="2"/>
      <c r="X42" s="2"/>
    </row>
    <row r="43" spans="1:24" ht="12.75" customHeight="1">
      <c r="A43" s="2"/>
      <c r="B43" s="40"/>
      <c r="C43" s="40"/>
      <c r="D43" s="40"/>
      <c r="E43" s="41"/>
      <c r="F43" s="41"/>
      <c r="G43" s="41"/>
      <c r="H43" s="41"/>
      <c r="I43" s="41"/>
      <c r="J43" s="41"/>
      <c r="K43" s="41"/>
      <c r="L43" s="41"/>
      <c r="M43" s="41"/>
      <c r="N43" s="41"/>
      <c r="O43" s="41"/>
      <c r="P43" s="2"/>
      <c r="Q43" s="2"/>
      <c r="R43" s="2"/>
      <c r="S43" s="2"/>
      <c r="T43" s="2"/>
      <c r="U43" s="2"/>
      <c r="V43" s="2"/>
      <c r="W43" s="2"/>
      <c r="X43" s="2"/>
    </row>
    <row r="44" spans="1:24" ht="12.75" customHeight="1">
      <c r="A44" s="2"/>
      <c r="B44" s="40"/>
      <c r="C44" s="40"/>
      <c r="D44" s="40"/>
      <c r="E44" s="41"/>
      <c r="F44" s="41"/>
      <c r="G44" s="41"/>
      <c r="H44" s="41"/>
      <c r="I44" s="41"/>
      <c r="J44" s="41"/>
      <c r="K44" s="41"/>
      <c r="L44" s="41"/>
      <c r="M44" s="41"/>
      <c r="N44" s="41"/>
      <c r="O44" s="41"/>
      <c r="P44" s="2"/>
      <c r="Q44" s="2"/>
      <c r="R44" s="2"/>
      <c r="S44" s="2"/>
      <c r="T44" s="2"/>
      <c r="U44" s="2"/>
      <c r="V44" s="2"/>
      <c r="W44" s="2"/>
      <c r="X44" s="2"/>
    </row>
    <row r="45" spans="1:24" ht="12.75" customHeight="1">
      <c r="A45" s="2"/>
      <c r="B45" s="40"/>
      <c r="C45" s="40"/>
      <c r="D45" s="40"/>
      <c r="E45" s="41"/>
      <c r="F45" s="41"/>
      <c r="G45" s="41"/>
      <c r="H45" s="41"/>
      <c r="I45" s="41"/>
      <c r="J45" s="41"/>
      <c r="K45" s="41"/>
      <c r="L45" s="41"/>
      <c r="M45" s="41"/>
      <c r="N45" s="41"/>
      <c r="O45" s="41"/>
      <c r="P45" s="2"/>
      <c r="Q45" s="2"/>
      <c r="R45" s="2"/>
      <c r="S45" s="2"/>
      <c r="T45" s="2"/>
      <c r="U45" s="2"/>
      <c r="V45" s="2"/>
      <c r="W45" s="2"/>
      <c r="X45" s="2"/>
    </row>
    <row r="46" spans="1:24" ht="12.75" customHeight="1">
      <c r="A46" s="2"/>
      <c r="B46" s="40"/>
      <c r="C46" s="40"/>
      <c r="D46" s="40"/>
      <c r="E46" s="41"/>
      <c r="F46" s="41"/>
      <c r="G46" s="41"/>
      <c r="H46" s="41"/>
      <c r="I46" s="41"/>
      <c r="J46" s="41"/>
      <c r="K46" s="41"/>
      <c r="L46" s="41"/>
      <c r="M46" s="41"/>
      <c r="N46" s="41"/>
      <c r="O46" s="41"/>
      <c r="P46" s="2"/>
      <c r="Q46" s="2"/>
      <c r="R46" s="2"/>
      <c r="S46" s="2"/>
      <c r="T46" s="2"/>
      <c r="U46" s="2"/>
      <c r="V46" s="2"/>
      <c r="W46" s="2"/>
      <c r="X46" s="2"/>
    </row>
    <row r="47" spans="1:24" ht="12.75" customHeight="1">
      <c r="A47" s="2"/>
      <c r="B47" s="40"/>
      <c r="C47" s="40"/>
      <c r="D47" s="40"/>
      <c r="E47" s="41"/>
      <c r="F47" s="41"/>
      <c r="G47" s="41"/>
      <c r="H47" s="41"/>
      <c r="I47" s="41"/>
      <c r="J47" s="41"/>
      <c r="K47" s="41"/>
      <c r="L47" s="41"/>
      <c r="M47" s="41"/>
      <c r="N47" s="41"/>
      <c r="O47" s="41"/>
      <c r="P47" s="2"/>
      <c r="Q47" s="2"/>
      <c r="R47" s="2"/>
      <c r="S47" s="2"/>
      <c r="T47" s="2"/>
      <c r="U47" s="2"/>
      <c r="V47" s="2"/>
      <c r="W47" s="2"/>
      <c r="X47" s="2"/>
    </row>
    <row r="48" spans="1:24" ht="12.75" customHeight="1">
      <c r="A48" s="2"/>
      <c r="B48" s="40"/>
      <c r="C48" s="40"/>
      <c r="D48" s="40"/>
      <c r="E48" s="41"/>
      <c r="F48" s="41"/>
      <c r="G48" s="41"/>
      <c r="H48" s="41"/>
      <c r="I48" s="41"/>
      <c r="J48" s="41"/>
      <c r="K48" s="41"/>
      <c r="L48" s="41"/>
      <c r="M48" s="41"/>
      <c r="N48" s="41"/>
      <c r="O48" s="41"/>
      <c r="P48" s="2"/>
      <c r="Q48" s="2"/>
      <c r="R48" s="2"/>
      <c r="S48" s="2"/>
      <c r="T48" s="2"/>
      <c r="U48" s="2"/>
      <c r="V48" s="2"/>
      <c r="W48" s="2"/>
      <c r="X48" s="2"/>
    </row>
    <row r="49" spans="1:24" ht="12.75" customHeight="1">
      <c r="A49" s="2"/>
      <c r="B49" s="40"/>
      <c r="C49" s="40"/>
      <c r="D49" s="40"/>
      <c r="E49" s="41"/>
      <c r="F49" s="41"/>
      <c r="G49" s="41"/>
      <c r="H49" s="41"/>
      <c r="I49" s="41"/>
      <c r="J49" s="41"/>
      <c r="K49" s="41"/>
      <c r="L49" s="41"/>
      <c r="M49" s="41"/>
      <c r="N49" s="41"/>
      <c r="O49" s="41"/>
      <c r="P49" s="2"/>
      <c r="Q49" s="2"/>
      <c r="R49" s="2"/>
      <c r="S49" s="2"/>
      <c r="T49" s="2"/>
      <c r="U49" s="2"/>
      <c r="V49" s="2"/>
      <c r="W49" s="2"/>
      <c r="X49" s="2"/>
    </row>
    <row r="50" spans="1:24" ht="12.75" customHeight="1">
      <c r="A50" s="2"/>
      <c r="B50" s="40"/>
      <c r="C50" s="40"/>
      <c r="D50" s="40"/>
      <c r="E50" s="41"/>
      <c r="F50" s="41"/>
      <c r="G50" s="41"/>
      <c r="H50" s="41"/>
      <c r="I50" s="41"/>
      <c r="J50" s="41"/>
      <c r="K50" s="41"/>
      <c r="L50" s="41"/>
      <c r="M50" s="41"/>
      <c r="N50" s="41"/>
      <c r="O50" s="41"/>
      <c r="P50" s="2"/>
      <c r="Q50" s="2"/>
      <c r="R50" s="2"/>
      <c r="S50" s="2"/>
      <c r="T50" s="2"/>
      <c r="U50" s="2"/>
      <c r="V50" s="2"/>
      <c r="W50" s="2"/>
      <c r="X50" s="2"/>
    </row>
    <row r="51" spans="1:24" ht="12.75" customHeight="1">
      <c r="A51" s="2"/>
      <c r="B51" s="40"/>
      <c r="C51" s="40"/>
      <c r="D51" s="40"/>
      <c r="E51" s="41"/>
      <c r="F51" s="41"/>
      <c r="G51" s="41"/>
      <c r="H51" s="41"/>
      <c r="I51" s="41"/>
      <c r="J51" s="41"/>
      <c r="K51" s="41"/>
      <c r="L51" s="41"/>
      <c r="M51" s="41"/>
      <c r="N51" s="41"/>
      <c r="O51" s="41"/>
      <c r="P51" s="2"/>
      <c r="Q51" s="2"/>
      <c r="R51" s="2"/>
      <c r="S51" s="2"/>
      <c r="T51" s="2"/>
      <c r="U51" s="2"/>
      <c r="V51" s="2"/>
      <c r="W51" s="2"/>
      <c r="X51" s="2"/>
    </row>
    <row r="52" spans="1:24" ht="12.75" customHeight="1">
      <c r="A52" s="2"/>
      <c r="B52" s="40"/>
      <c r="C52" s="40"/>
      <c r="D52" s="40"/>
      <c r="E52" s="41"/>
      <c r="F52" s="41"/>
      <c r="G52" s="41"/>
      <c r="H52" s="41"/>
      <c r="I52" s="41"/>
      <c r="J52" s="41"/>
      <c r="K52" s="41"/>
      <c r="L52" s="41"/>
      <c r="M52" s="41"/>
      <c r="N52" s="41"/>
      <c r="O52" s="41"/>
      <c r="P52" s="2"/>
      <c r="Q52" s="2"/>
      <c r="R52" s="2"/>
      <c r="S52" s="2"/>
      <c r="T52" s="2"/>
      <c r="U52" s="2"/>
      <c r="V52" s="2"/>
      <c r="W52" s="2"/>
      <c r="X52" s="2"/>
    </row>
    <row r="53" spans="1:24" ht="12.75" customHeight="1">
      <c r="A53" s="2"/>
      <c r="B53" s="40"/>
      <c r="C53" s="40"/>
      <c r="D53" s="40"/>
      <c r="E53" s="41"/>
      <c r="F53" s="41"/>
      <c r="G53" s="41"/>
      <c r="H53" s="41"/>
      <c r="I53" s="41"/>
      <c r="J53" s="41"/>
      <c r="K53" s="41"/>
      <c r="L53" s="41"/>
      <c r="M53" s="41"/>
      <c r="N53" s="41"/>
      <c r="O53" s="41"/>
      <c r="P53" s="2"/>
      <c r="Q53" s="2"/>
      <c r="R53" s="2"/>
      <c r="S53" s="2"/>
      <c r="T53" s="2"/>
      <c r="U53" s="2"/>
      <c r="V53" s="2"/>
      <c r="W53" s="2"/>
      <c r="X53" s="2"/>
    </row>
    <row r="54" spans="1:24" ht="12.75" customHeight="1">
      <c r="A54" s="2"/>
      <c r="B54" s="40"/>
      <c r="C54" s="40"/>
      <c r="D54" s="40"/>
      <c r="E54" s="41"/>
      <c r="F54" s="41"/>
      <c r="G54" s="41"/>
      <c r="H54" s="41"/>
      <c r="I54" s="41"/>
      <c r="J54" s="41"/>
      <c r="K54" s="41"/>
      <c r="L54" s="41"/>
      <c r="M54" s="41"/>
      <c r="N54" s="41"/>
      <c r="O54" s="41"/>
      <c r="P54" s="2"/>
      <c r="Q54" s="2"/>
      <c r="R54" s="2"/>
      <c r="S54" s="2"/>
      <c r="T54" s="2"/>
      <c r="U54" s="2"/>
      <c r="V54" s="2"/>
      <c r="W54" s="2"/>
      <c r="X54" s="2"/>
    </row>
    <row r="55" spans="1:24" ht="12.75" customHeight="1">
      <c r="A55" s="2"/>
      <c r="B55" s="40"/>
      <c r="C55" s="40"/>
      <c r="D55" s="40"/>
      <c r="E55" s="41"/>
      <c r="F55" s="41"/>
      <c r="G55" s="41"/>
      <c r="H55" s="41"/>
      <c r="I55" s="41"/>
      <c r="J55" s="41"/>
      <c r="K55" s="41"/>
      <c r="L55" s="41"/>
      <c r="M55" s="41"/>
      <c r="N55" s="41"/>
      <c r="O55" s="41"/>
      <c r="P55" s="2"/>
      <c r="Q55" s="2"/>
      <c r="R55" s="2"/>
      <c r="S55" s="2"/>
      <c r="T55" s="2"/>
      <c r="U55" s="2"/>
      <c r="V55" s="2"/>
      <c r="W55" s="2"/>
      <c r="X55" s="2"/>
    </row>
    <row r="56" spans="1:24" ht="12.75" customHeight="1">
      <c r="A56" s="2"/>
      <c r="B56" s="40"/>
      <c r="C56" s="40"/>
      <c r="D56" s="40"/>
      <c r="E56" s="41"/>
      <c r="F56" s="41"/>
      <c r="G56" s="41"/>
      <c r="H56" s="41"/>
      <c r="I56" s="41"/>
      <c r="J56" s="41"/>
      <c r="K56" s="41"/>
      <c r="L56" s="41"/>
      <c r="M56" s="41"/>
      <c r="N56" s="41"/>
      <c r="O56" s="41"/>
      <c r="P56" s="2"/>
      <c r="Q56" s="2"/>
      <c r="R56" s="2"/>
      <c r="S56" s="2"/>
      <c r="T56" s="2"/>
      <c r="U56" s="2"/>
      <c r="V56" s="2"/>
      <c r="W56" s="2"/>
      <c r="X56" s="2"/>
    </row>
    <row r="57" spans="1:24" ht="12.75" customHeight="1">
      <c r="A57" s="2"/>
      <c r="B57" s="40"/>
      <c r="C57" s="40"/>
      <c r="D57" s="40"/>
      <c r="E57" s="41"/>
      <c r="F57" s="41"/>
      <c r="G57" s="41"/>
      <c r="H57" s="41"/>
      <c r="I57" s="41"/>
      <c r="J57" s="41"/>
      <c r="K57" s="41"/>
      <c r="L57" s="41"/>
      <c r="M57" s="41"/>
      <c r="N57" s="41"/>
      <c r="O57" s="41"/>
      <c r="P57" s="2"/>
      <c r="Q57" s="2"/>
      <c r="R57" s="2"/>
      <c r="S57" s="2"/>
      <c r="T57" s="2"/>
      <c r="U57" s="2"/>
      <c r="V57" s="2"/>
      <c r="W57" s="2"/>
      <c r="X57" s="2"/>
    </row>
    <row r="58" spans="1:24" ht="12.75" customHeight="1">
      <c r="A58" s="2"/>
      <c r="B58" s="40"/>
      <c r="C58" s="40"/>
      <c r="D58" s="40"/>
      <c r="E58" s="41"/>
      <c r="F58" s="41"/>
      <c r="G58" s="41"/>
      <c r="H58" s="41"/>
      <c r="I58" s="41"/>
      <c r="J58" s="41"/>
      <c r="K58" s="41"/>
      <c r="L58" s="41"/>
      <c r="M58" s="41"/>
      <c r="N58" s="41"/>
      <c r="O58" s="41"/>
      <c r="P58" s="2"/>
      <c r="Q58" s="2"/>
      <c r="R58" s="2"/>
      <c r="S58" s="2"/>
      <c r="T58" s="2"/>
      <c r="U58" s="2"/>
      <c r="V58" s="2"/>
      <c r="W58" s="2"/>
      <c r="X58" s="2"/>
    </row>
    <row r="59" spans="1:24" ht="12.75" customHeight="1">
      <c r="A59" s="2"/>
      <c r="B59" s="40"/>
      <c r="C59" s="40"/>
      <c r="D59" s="40"/>
      <c r="E59" s="41"/>
      <c r="F59" s="41"/>
      <c r="G59" s="41"/>
      <c r="H59" s="41"/>
      <c r="I59" s="41"/>
      <c r="J59" s="41"/>
      <c r="K59" s="41"/>
      <c r="L59" s="41"/>
      <c r="M59" s="41"/>
      <c r="N59" s="41"/>
      <c r="O59" s="41"/>
      <c r="P59" s="2"/>
      <c r="Q59" s="2"/>
      <c r="R59" s="2"/>
      <c r="S59" s="2"/>
      <c r="T59" s="2"/>
      <c r="U59" s="2"/>
      <c r="V59" s="2"/>
      <c r="W59" s="2"/>
      <c r="X59" s="2"/>
    </row>
    <row r="60" spans="1:24" ht="12.75" customHeight="1">
      <c r="A60" s="2"/>
      <c r="B60" s="40"/>
      <c r="C60" s="40"/>
      <c r="D60" s="40"/>
      <c r="E60" s="41"/>
      <c r="F60" s="41"/>
      <c r="G60" s="41"/>
      <c r="H60" s="41"/>
      <c r="I60" s="41"/>
      <c r="J60" s="41"/>
      <c r="K60" s="41"/>
      <c r="L60" s="41"/>
      <c r="M60" s="41"/>
      <c r="N60" s="41"/>
      <c r="O60" s="41"/>
      <c r="P60" s="2"/>
      <c r="Q60" s="2"/>
      <c r="R60" s="2"/>
      <c r="S60" s="2"/>
      <c r="T60" s="2"/>
      <c r="U60" s="2"/>
      <c r="V60" s="2"/>
      <c r="W60" s="2"/>
      <c r="X60" s="2"/>
    </row>
    <row r="61" spans="1:24" ht="12.75" customHeight="1">
      <c r="A61" s="2"/>
      <c r="B61" s="40"/>
      <c r="C61" s="40"/>
      <c r="D61" s="40"/>
      <c r="E61" s="41"/>
      <c r="F61" s="41"/>
      <c r="G61" s="41"/>
      <c r="H61" s="41"/>
      <c r="I61" s="41"/>
      <c r="J61" s="41"/>
      <c r="K61" s="41"/>
      <c r="L61" s="41"/>
      <c r="M61" s="41"/>
      <c r="N61" s="41"/>
      <c r="O61" s="41"/>
      <c r="P61" s="2"/>
      <c r="Q61" s="2"/>
      <c r="R61" s="2"/>
      <c r="S61" s="2"/>
      <c r="T61" s="2"/>
      <c r="U61" s="2"/>
      <c r="V61" s="2"/>
      <c r="W61" s="2"/>
      <c r="X61" s="2"/>
    </row>
    <row r="62" spans="1:24" ht="12.75" customHeight="1">
      <c r="A62" s="2"/>
      <c r="B62" s="40"/>
      <c r="C62" s="40"/>
      <c r="D62" s="40"/>
      <c r="E62" s="41"/>
      <c r="F62" s="41"/>
      <c r="G62" s="41"/>
      <c r="H62" s="41"/>
      <c r="I62" s="41"/>
      <c r="J62" s="41"/>
      <c r="K62" s="41"/>
      <c r="L62" s="41"/>
      <c r="M62" s="41"/>
      <c r="N62" s="41"/>
      <c r="O62" s="41"/>
      <c r="P62" s="2"/>
      <c r="Q62" s="2"/>
      <c r="R62" s="2"/>
      <c r="S62" s="2"/>
      <c r="T62" s="2"/>
      <c r="U62" s="2"/>
      <c r="V62" s="2"/>
      <c r="W62" s="2"/>
      <c r="X62" s="2"/>
    </row>
    <row r="63" spans="1:24" ht="12.75" customHeight="1">
      <c r="A63" s="2"/>
      <c r="B63" s="40"/>
      <c r="C63" s="40"/>
      <c r="D63" s="40"/>
      <c r="E63" s="41"/>
      <c r="F63" s="41"/>
      <c r="G63" s="41"/>
      <c r="H63" s="41"/>
      <c r="I63" s="41"/>
      <c r="J63" s="41"/>
      <c r="K63" s="41"/>
      <c r="L63" s="41"/>
      <c r="M63" s="41"/>
      <c r="N63" s="41"/>
      <c r="O63" s="41"/>
      <c r="P63" s="2"/>
      <c r="Q63" s="2"/>
      <c r="R63" s="2"/>
      <c r="S63" s="2"/>
      <c r="T63" s="2"/>
      <c r="U63" s="2"/>
      <c r="V63" s="2"/>
      <c r="W63" s="2"/>
      <c r="X63" s="2"/>
    </row>
    <row r="64" spans="1:24" ht="12.75" customHeight="1">
      <c r="A64" s="2"/>
      <c r="B64" s="40"/>
      <c r="C64" s="40"/>
      <c r="D64" s="40"/>
      <c r="E64" s="41"/>
      <c r="F64" s="41"/>
      <c r="G64" s="41"/>
      <c r="H64" s="41"/>
      <c r="I64" s="41"/>
      <c r="J64" s="41"/>
      <c r="K64" s="41"/>
      <c r="L64" s="41"/>
      <c r="M64" s="41"/>
      <c r="N64" s="41"/>
      <c r="O64" s="41"/>
      <c r="P64" s="2"/>
      <c r="Q64" s="2"/>
      <c r="R64" s="2"/>
      <c r="S64" s="2"/>
      <c r="T64" s="2"/>
      <c r="U64" s="2"/>
      <c r="V64" s="2"/>
      <c r="W64" s="2"/>
      <c r="X64" s="2"/>
    </row>
    <row r="65" spans="1:24" ht="12.75" customHeight="1">
      <c r="A65" s="2"/>
      <c r="B65" s="40"/>
      <c r="C65" s="40"/>
      <c r="D65" s="40"/>
      <c r="E65" s="41"/>
      <c r="F65" s="41"/>
      <c r="G65" s="41"/>
      <c r="H65" s="41"/>
      <c r="I65" s="41"/>
      <c r="J65" s="41"/>
      <c r="K65" s="41"/>
      <c r="L65" s="41"/>
      <c r="M65" s="41"/>
      <c r="N65" s="41"/>
      <c r="O65" s="41"/>
      <c r="P65" s="2"/>
      <c r="Q65" s="2"/>
      <c r="R65" s="2"/>
      <c r="S65" s="2"/>
      <c r="T65" s="2"/>
      <c r="U65" s="2"/>
      <c r="V65" s="2"/>
      <c r="W65" s="2"/>
      <c r="X65" s="2"/>
    </row>
    <row r="66" spans="1:24" ht="12.75" customHeight="1">
      <c r="A66" s="2"/>
      <c r="B66" s="40"/>
      <c r="C66" s="40"/>
      <c r="D66" s="40"/>
      <c r="E66" s="41"/>
      <c r="F66" s="41"/>
      <c r="G66" s="41"/>
      <c r="H66" s="41"/>
      <c r="I66" s="41"/>
      <c r="J66" s="41"/>
      <c r="K66" s="41"/>
      <c r="L66" s="41"/>
      <c r="M66" s="41"/>
      <c r="N66" s="41"/>
      <c r="O66" s="41"/>
      <c r="P66" s="2"/>
      <c r="Q66" s="2"/>
      <c r="R66" s="2"/>
      <c r="S66" s="2"/>
      <c r="T66" s="2"/>
      <c r="U66" s="2"/>
      <c r="V66" s="2"/>
      <c r="W66" s="2"/>
      <c r="X66" s="2"/>
    </row>
    <row r="67" spans="1:24" ht="12.75" customHeight="1">
      <c r="A67" s="2"/>
      <c r="B67" s="40"/>
      <c r="C67" s="40"/>
      <c r="D67" s="40"/>
      <c r="E67" s="41"/>
      <c r="F67" s="41"/>
      <c r="G67" s="41"/>
      <c r="H67" s="41"/>
      <c r="I67" s="41"/>
      <c r="J67" s="41"/>
      <c r="K67" s="41"/>
      <c r="L67" s="41"/>
      <c r="M67" s="41"/>
      <c r="N67" s="41"/>
      <c r="O67" s="41"/>
      <c r="P67" s="2"/>
      <c r="Q67" s="2"/>
      <c r="R67" s="2"/>
      <c r="S67" s="2"/>
      <c r="T67" s="2"/>
      <c r="U67" s="2"/>
      <c r="V67" s="2"/>
      <c r="W67" s="2"/>
      <c r="X67" s="2"/>
    </row>
    <row r="68" spans="1:24" ht="12.75" customHeight="1">
      <c r="A68" s="2"/>
      <c r="B68" s="40"/>
      <c r="C68" s="40"/>
      <c r="D68" s="40"/>
      <c r="E68" s="41"/>
      <c r="F68" s="41"/>
      <c r="G68" s="41"/>
      <c r="H68" s="41"/>
      <c r="I68" s="41"/>
      <c r="J68" s="41"/>
      <c r="K68" s="41"/>
      <c r="L68" s="41"/>
      <c r="M68" s="41"/>
      <c r="N68" s="41"/>
      <c r="O68" s="41"/>
      <c r="P68" s="2"/>
      <c r="Q68" s="2"/>
      <c r="R68" s="2"/>
      <c r="S68" s="2"/>
      <c r="T68" s="2"/>
      <c r="U68" s="2"/>
      <c r="V68" s="2"/>
      <c r="W68" s="2"/>
      <c r="X68" s="2"/>
    </row>
    <row r="69" spans="1:24" ht="12.75" customHeight="1">
      <c r="A69" s="2"/>
      <c r="B69" s="40"/>
      <c r="C69" s="40"/>
      <c r="D69" s="40"/>
      <c r="E69" s="41"/>
      <c r="F69" s="41"/>
      <c r="G69" s="41"/>
      <c r="H69" s="41"/>
      <c r="I69" s="41"/>
      <c r="J69" s="41"/>
      <c r="K69" s="41"/>
      <c r="L69" s="41"/>
      <c r="M69" s="41"/>
      <c r="N69" s="41"/>
      <c r="O69" s="41"/>
      <c r="P69" s="2"/>
      <c r="Q69" s="2"/>
      <c r="R69" s="2"/>
      <c r="S69" s="2"/>
      <c r="T69" s="2"/>
      <c r="U69" s="2"/>
      <c r="V69" s="2"/>
      <c r="W69" s="2"/>
      <c r="X69" s="2"/>
    </row>
    <row r="70" spans="1:24" ht="12.75" customHeight="1">
      <c r="A70" s="2"/>
      <c r="B70" s="40"/>
      <c r="C70" s="40"/>
      <c r="D70" s="40"/>
      <c r="E70" s="41"/>
      <c r="F70" s="41"/>
      <c r="G70" s="41"/>
      <c r="H70" s="41"/>
      <c r="I70" s="41"/>
      <c r="J70" s="41"/>
      <c r="K70" s="41"/>
      <c r="L70" s="41"/>
      <c r="M70" s="41"/>
      <c r="N70" s="41"/>
      <c r="O70" s="41"/>
      <c r="P70" s="2"/>
      <c r="Q70" s="2"/>
      <c r="R70" s="2"/>
      <c r="S70" s="2"/>
      <c r="T70" s="2"/>
      <c r="U70" s="2"/>
      <c r="V70" s="2"/>
      <c r="W70" s="2"/>
      <c r="X70" s="2"/>
    </row>
    <row r="71" spans="1:24" ht="12.75" customHeight="1">
      <c r="A71" s="2"/>
      <c r="B71" s="40"/>
      <c r="C71" s="40"/>
      <c r="D71" s="40"/>
      <c r="E71" s="41"/>
      <c r="F71" s="41"/>
      <c r="G71" s="41"/>
      <c r="H71" s="41"/>
      <c r="I71" s="41"/>
      <c r="J71" s="41"/>
      <c r="K71" s="41"/>
      <c r="L71" s="41"/>
      <c r="M71" s="41"/>
      <c r="N71" s="41"/>
      <c r="O71" s="41"/>
      <c r="P71" s="2"/>
      <c r="Q71" s="2"/>
      <c r="R71" s="2"/>
      <c r="S71" s="2"/>
      <c r="T71" s="2"/>
      <c r="U71" s="2"/>
      <c r="V71" s="2"/>
      <c r="W71" s="2"/>
      <c r="X71" s="2"/>
    </row>
    <row r="72" spans="1:24" ht="12.75" customHeight="1">
      <c r="A72" s="2"/>
      <c r="B72" s="40"/>
      <c r="C72" s="40"/>
      <c r="D72" s="40"/>
      <c r="E72" s="41"/>
      <c r="F72" s="41"/>
      <c r="G72" s="41"/>
      <c r="H72" s="41"/>
      <c r="I72" s="41"/>
      <c r="J72" s="41"/>
      <c r="K72" s="41"/>
      <c r="L72" s="41"/>
      <c r="M72" s="41"/>
      <c r="N72" s="41"/>
      <c r="O72" s="41"/>
      <c r="P72" s="2"/>
      <c r="Q72" s="2"/>
      <c r="R72" s="2"/>
      <c r="S72" s="2"/>
      <c r="T72" s="2"/>
      <c r="U72" s="2"/>
      <c r="V72" s="2"/>
      <c r="W72" s="2"/>
      <c r="X72" s="2"/>
    </row>
    <row r="73" spans="1:24" ht="12.75" customHeight="1">
      <c r="A73" s="2"/>
      <c r="B73" s="40"/>
      <c r="C73" s="40"/>
      <c r="D73" s="40"/>
      <c r="E73" s="41"/>
      <c r="F73" s="41"/>
      <c r="G73" s="41"/>
      <c r="H73" s="41"/>
      <c r="I73" s="41"/>
      <c r="J73" s="41"/>
      <c r="K73" s="41"/>
      <c r="L73" s="41"/>
      <c r="M73" s="41"/>
      <c r="N73" s="41"/>
      <c r="O73" s="41"/>
      <c r="P73" s="2"/>
      <c r="Q73" s="2"/>
      <c r="R73" s="2"/>
      <c r="S73" s="2"/>
      <c r="T73" s="2"/>
      <c r="U73" s="2"/>
      <c r="V73" s="2"/>
      <c r="W73" s="2"/>
      <c r="X73" s="2"/>
    </row>
    <row r="74" spans="1:24" ht="12.75" customHeight="1">
      <c r="A74" s="2"/>
      <c r="B74" s="40"/>
      <c r="C74" s="40"/>
      <c r="D74" s="40"/>
      <c r="E74" s="41"/>
      <c r="F74" s="41"/>
      <c r="G74" s="41"/>
      <c r="H74" s="41"/>
      <c r="I74" s="41"/>
      <c r="J74" s="41"/>
      <c r="K74" s="41"/>
      <c r="L74" s="41"/>
      <c r="M74" s="41"/>
      <c r="N74" s="41"/>
      <c r="O74" s="41"/>
      <c r="P74" s="2"/>
      <c r="Q74" s="2"/>
      <c r="R74" s="2"/>
      <c r="S74" s="2"/>
      <c r="T74" s="2"/>
      <c r="U74" s="2"/>
      <c r="V74" s="2"/>
      <c r="W74" s="2"/>
      <c r="X74" s="2"/>
    </row>
    <row r="75" spans="1:24" ht="12.75" customHeight="1">
      <c r="A75" s="2"/>
      <c r="B75" s="40"/>
      <c r="C75" s="40"/>
      <c r="D75" s="40"/>
      <c r="E75" s="41"/>
      <c r="F75" s="41"/>
      <c r="G75" s="41"/>
      <c r="H75" s="41"/>
      <c r="I75" s="41"/>
      <c r="J75" s="41"/>
      <c r="K75" s="41"/>
      <c r="L75" s="41"/>
      <c r="M75" s="41"/>
      <c r="N75" s="41"/>
      <c r="O75" s="41"/>
      <c r="P75" s="2"/>
      <c r="Q75" s="2"/>
      <c r="R75" s="2"/>
      <c r="S75" s="2"/>
      <c r="T75" s="2"/>
      <c r="U75" s="2"/>
      <c r="V75" s="2"/>
      <c r="W75" s="2"/>
      <c r="X75" s="2"/>
    </row>
    <row r="76" spans="1:24" ht="12.75" customHeight="1">
      <c r="A76" s="2"/>
      <c r="B76" s="40"/>
      <c r="C76" s="40"/>
      <c r="D76" s="40"/>
      <c r="E76" s="41"/>
      <c r="F76" s="41"/>
      <c r="G76" s="41"/>
      <c r="H76" s="41"/>
      <c r="I76" s="41"/>
      <c r="J76" s="41"/>
      <c r="K76" s="41"/>
      <c r="L76" s="41"/>
      <c r="M76" s="41"/>
      <c r="N76" s="41"/>
      <c r="O76" s="41"/>
      <c r="P76" s="2"/>
      <c r="Q76" s="2"/>
      <c r="R76" s="2"/>
      <c r="S76" s="2"/>
      <c r="T76" s="2"/>
      <c r="U76" s="2"/>
      <c r="V76" s="2"/>
      <c r="W76" s="2"/>
      <c r="X76" s="2"/>
    </row>
    <row r="77" spans="1:24" ht="12.75" customHeight="1">
      <c r="A77" s="2"/>
      <c r="B77" s="40"/>
      <c r="C77" s="40"/>
      <c r="D77" s="40"/>
      <c r="E77" s="41"/>
      <c r="F77" s="41"/>
      <c r="G77" s="41"/>
      <c r="H77" s="41"/>
      <c r="I77" s="41"/>
      <c r="J77" s="41"/>
      <c r="K77" s="41"/>
      <c r="L77" s="41"/>
      <c r="M77" s="41"/>
      <c r="N77" s="41"/>
      <c r="O77" s="41"/>
      <c r="P77" s="2"/>
      <c r="Q77" s="2"/>
      <c r="R77" s="2"/>
      <c r="S77" s="2"/>
      <c r="T77" s="2"/>
      <c r="U77" s="2"/>
      <c r="V77" s="2"/>
      <c r="W77" s="2"/>
      <c r="X77" s="2"/>
    </row>
    <row r="78" spans="1:24" ht="12.75" customHeight="1">
      <c r="A78" s="2"/>
      <c r="B78" s="40"/>
      <c r="C78" s="40"/>
      <c r="D78" s="40"/>
      <c r="E78" s="41"/>
      <c r="F78" s="41"/>
      <c r="G78" s="41"/>
      <c r="H78" s="41"/>
      <c r="I78" s="41"/>
      <c r="J78" s="41"/>
      <c r="K78" s="41"/>
      <c r="L78" s="41"/>
      <c r="M78" s="41"/>
      <c r="N78" s="41"/>
      <c r="O78" s="41"/>
      <c r="P78" s="2"/>
      <c r="Q78" s="2"/>
      <c r="R78" s="2"/>
      <c r="S78" s="2"/>
      <c r="T78" s="2"/>
      <c r="U78" s="2"/>
      <c r="V78" s="2"/>
      <c r="W78" s="2"/>
      <c r="X78" s="2"/>
    </row>
    <row r="79" spans="1:24" ht="12.75" customHeight="1">
      <c r="A79" s="2"/>
      <c r="B79" s="40"/>
      <c r="C79" s="40"/>
      <c r="D79" s="40"/>
      <c r="E79" s="41"/>
      <c r="F79" s="41"/>
      <c r="G79" s="41"/>
      <c r="H79" s="41"/>
      <c r="I79" s="41"/>
      <c r="J79" s="41"/>
      <c r="K79" s="41"/>
      <c r="L79" s="41"/>
      <c r="M79" s="41"/>
      <c r="N79" s="41"/>
      <c r="O79" s="41"/>
      <c r="P79" s="2"/>
      <c r="Q79" s="2"/>
      <c r="R79" s="2"/>
      <c r="S79" s="2"/>
      <c r="T79" s="2"/>
      <c r="U79" s="2"/>
      <c r="V79" s="2"/>
      <c r="W79" s="2"/>
      <c r="X79" s="2"/>
    </row>
    <row r="80" spans="1:24" ht="12.75" customHeight="1">
      <c r="A80" s="2"/>
      <c r="B80" s="40"/>
      <c r="C80" s="40"/>
      <c r="D80" s="40"/>
      <c r="E80" s="41"/>
      <c r="F80" s="41"/>
      <c r="G80" s="41"/>
      <c r="H80" s="41"/>
      <c r="I80" s="41"/>
      <c r="J80" s="41"/>
      <c r="K80" s="41"/>
      <c r="L80" s="41"/>
      <c r="M80" s="41"/>
      <c r="N80" s="41"/>
      <c r="O80" s="41"/>
      <c r="P80" s="2"/>
      <c r="Q80" s="2"/>
      <c r="R80" s="2"/>
      <c r="S80" s="2"/>
      <c r="T80" s="2"/>
      <c r="U80" s="2"/>
      <c r="V80" s="2"/>
      <c r="W80" s="2"/>
      <c r="X80" s="2"/>
    </row>
    <row r="81" spans="1:24" ht="12.75" customHeight="1">
      <c r="A81" s="2"/>
      <c r="B81" s="40"/>
      <c r="C81" s="40"/>
      <c r="D81" s="40"/>
      <c r="E81" s="41"/>
      <c r="F81" s="41"/>
      <c r="G81" s="41"/>
      <c r="H81" s="41"/>
      <c r="I81" s="41"/>
      <c r="J81" s="41"/>
      <c r="K81" s="41"/>
      <c r="L81" s="41"/>
      <c r="M81" s="41"/>
      <c r="N81" s="41"/>
      <c r="O81" s="41"/>
      <c r="P81" s="2"/>
      <c r="Q81" s="2"/>
      <c r="R81" s="2"/>
      <c r="S81" s="2"/>
      <c r="T81" s="2"/>
      <c r="U81" s="2"/>
      <c r="V81" s="2"/>
      <c r="W81" s="2"/>
      <c r="X81" s="2"/>
    </row>
    <row r="82" spans="1:24" ht="12.75" customHeight="1">
      <c r="A82" s="2"/>
      <c r="B82" s="40"/>
      <c r="C82" s="40"/>
      <c r="D82" s="40"/>
      <c r="E82" s="41"/>
      <c r="F82" s="41"/>
      <c r="G82" s="41"/>
      <c r="H82" s="41"/>
      <c r="I82" s="41"/>
      <c r="J82" s="41"/>
      <c r="K82" s="41"/>
      <c r="L82" s="41"/>
      <c r="M82" s="41"/>
      <c r="N82" s="41"/>
      <c r="O82" s="41"/>
      <c r="P82" s="2"/>
      <c r="Q82" s="2"/>
      <c r="R82" s="2"/>
      <c r="S82" s="2"/>
      <c r="T82" s="2"/>
      <c r="U82" s="2"/>
      <c r="V82" s="2"/>
      <c r="W82" s="2"/>
      <c r="X82" s="2"/>
    </row>
    <row r="83" spans="1:24" ht="12.75" customHeight="1">
      <c r="A83" s="2"/>
      <c r="B83" s="40"/>
      <c r="C83" s="40"/>
      <c r="D83" s="40"/>
      <c r="E83" s="41"/>
      <c r="F83" s="41"/>
      <c r="G83" s="41"/>
      <c r="H83" s="41"/>
      <c r="I83" s="41"/>
      <c r="J83" s="41"/>
      <c r="K83" s="41"/>
      <c r="L83" s="41"/>
      <c r="M83" s="41"/>
      <c r="N83" s="41"/>
      <c r="O83" s="41"/>
      <c r="P83" s="2"/>
      <c r="Q83" s="2"/>
      <c r="R83" s="2"/>
      <c r="S83" s="2"/>
      <c r="T83" s="2"/>
      <c r="U83" s="2"/>
      <c r="V83" s="2"/>
      <c r="W83" s="2"/>
      <c r="X83" s="2"/>
    </row>
    <row r="84" spans="1:24" ht="12.75" customHeight="1">
      <c r="A84" s="2"/>
      <c r="B84" s="40"/>
      <c r="C84" s="40"/>
      <c r="D84" s="40"/>
      <c r="E84" s="41"/>
      <c r="F84" s="41"/>
      <c r="G84" s="41"/>
      <c r="H84" s="41"/>
      <c r="I84" s="41"/>
      <c r="J84" s="41"/>
      <c r="K84" s="41"/>
      <c r="L84" s="41"/>
      <c r="M84" s="41"/>
      <c r="N84" s="41"/>
      <c r="O84" s="41"/>
      <c r="P84" s="2"/>
      <c r="Q84" s="2"/>
      <c r="R84" s="2"/>
      <c r="S84" s="2"/>
      <c r="T84" s="2"/>
      <c r="U84" s="2"/>
      <c r="V84" s="2"/>
      <c r="W84" s="2"/>
      <c r="X84" s="2"/>
    </row>
    <row r="85" spans="1:24" ht="12.75" customHeight="1">
      <c r="A85" s="2"/>
      <c r="B85" s="40"/>
      <c r="C85" s="40"/>
      <c r="D85" s="40"/>
      <c r="E85" s="41"/>
      <c r="F85" s="41"/>
      <c r="G85" s="41"/>
      <c r="H85" s="41"/>
      <c r="I85" s="41"/>
      <c r="J85" s="41"/>
      <c r="K85" s="41"/>
      <c r="L85" s="41"/>
      <c r="M85" s="41"/>
      <c r="N85" s="41"/>
      <c r="O85" s="41"/>
      <c r="P85" s="2"/>
      <c r="Q85" s="2"/>
      <c r="R85" s="2"/>
      <c r="S85" s="2"/>
      <c r="T85" s="2"/>
      <c r="U85" s="2"/>
      <c r="V85" s="2"/>
      <c r="W85" s="2"/>
      <c r="X85" s="2"/>
    </row>
    <row r="86" spans="1:24" ht="12.75" customHeight="1">
      <c r="A86" s="2"/>
      <c r="B86" s="40"/>
      <c r="C86" s="40"/>
      <c r="D86" s="40"/>
      <c r="E86" s="41"/>
      <c r="F86" s="41"/>
      <c r="G86" s="41"/>
      <c r="H86" s="41"/>
      <c r="I86" s="41"/>
      <c r="J86" s="41"/>
      <c r="K86" s="41"/>
      <c r="L86" s="41"/>
      <c r="M86" s="41"/>
      <c r="N86" s="41"/>
      <c r="O86" s="41"/>
      <c r="P86" s="2"/>
      <c r="Q86" s="2"/>
      <c r="R86" s="2"/>
      <c r="S86" s="2"/>
      <c r="T86" s="2"/>
      <c r="U86" s="2"/>
      <c r="V86" s="2"/>
      <c r="W86" s="2"/>
      <c r="X86" s="2"/>
    </row>
    <row r="87" spans="1:24" ht="12.75" customHeight="1">
      <c r="A87" s="2"/>
      <c r="B87" s="40"/>
      <c r="C87" s="40"/>
      <c r="D87" s="40"/>
      <c r="E87" s="41"/>
      <c r="F87" s="41"/>
      <c r="G87" s="41"/>
      <c r="H87" s="41"/>
      <c r="I87" s="41"/>
      <c r="J87" s="41"/>
      <c r="K87" s="41"/>
      <c r="L87" s="41"/>
      <c r="M87" s="41"/>
      <c r="N87" s="41"/>
      <c r="O87" s="41"/>
      <c r="P87" s="2"/>
      <c r="Q87" s="2"/>
      <c r="R87" s="2"/>
      <c r="S87" s="2"/>
      <c r="T87" s="2"/>
      <c r="U87" s="2"/>
      <c r="V87" s="2"/>
      <c r="W87" s="2"/>
      <c r="X87" s="2"/>
    </row>
    <row r="88" spans="1:24" ht="12.75" customHeight="1">
      <c r="A88" s="2"/>
      <c r="B88" s="40"/>
      <c r="C88" s="40"/>
      <c r="D88" s="40"/>
      <c r="E88" s="41"/>
      <c r="F88" s="41"/>
      <c r="G88" s="41"/>
      <c r="H88" s="41"/>
      <c r="I88" s="41"/>
      <c r="J88" s="41"/>
      <c r="K88" s="41"/>
      <c r="L88" s="41"/>
      <c r="M88" s="41"/>
      <c r="N88" s="41"/>
      <c r="O88" s="41"/>
      <c r="P88" s="2"/>
      <c r="Q88" s="2"/>
      <c r="R88" s="2"/>
      <c r="S88" s="2"/>
      <c r="T88" s="2"/>
      <c r="U88" s="2"/>
      <c r="V88" s="2"/>
      <c r="W88" s="2"/>
      <c r="X88" s="2"/>
    </row>
    <row r="89" spans="1:24" ht="12.75" customHeight="1">
      <c r="A89" s="2"/>
      <c r="B89" s="40"/>
      <c r="C89" s="40"/>
      <c r="D89" s="40"/>
      <c r="E89" s="41"/>
      <c r="F89" s="41"/>
      <c r="G89" s="41"/>
      <c r="H89" s="41"/>
      <c r="I89" s="41"/>
      <c r="J89" s="41"/>
      <c r="K89" s="41"/>
      <c r="L89" s="41"/>
      <c r="M89" s="41"/>
      <c r="N89" s="41"/>
      <c r="O89" s="41"/>
      <c r="P89" s="2"/>
      <c r="Q89" s="2"/>
      <c r="R89" s="2"/>
      <c r="S89" s="2"/>
      <c r="T89" s="2"/>
      <c r="U89" s="2"/>
      <c r="V89" s="2"/>
      <c r="W89" s="2"/>
      <c r="X89" s="2"/>
    </row>
    <row r="90" spans="1:24" ht="12.75" customHeight="1">
      <c r="A90" s="2"/>
      <c r="B90" s="40"/>
      <c r="C90" s="40"/>
      <c r="D90" s="40"/>
      <c r="E90" s="41"/>
      <c r="F90" s="41"/>
      <c r="G90" s="41"/>
      <c r="H90" s="41"/>
      <c r="I90" s="41"/>
      <c r="J90" s="41"/>
      <c r="K90" s="41"/>
      <c r="L90" s="41"/>
      <c r="M90" s="41"/>
      <c r="N90" s="41"/>
      <c r="O90" s="41"/>
      <c r="P90" s="2"/>
      <c r="Q90" s="2"/>
      <c r="R90" s="2"/>
      <c r="S90" s="2"/>
      <c r="T90" s="2"/>
      <c r="U90" s="2"/>
      <c r="V90" s="2"/>
      <c r="W90" s="2"/>
      <c r="X90" s="2"/>
    </row>
    <row r="91" spans="1:24" ht="12.75" customHeight="1">
      <c r="A91" s="2"/>
      <c r="B91" s="40"/>
      <c r="C91" s="40"/>
      <c r="D91" s="40"/>
      <c r="E91" s="41"/>
      <c r="F91" s="41"/>
      <c r="G91" s="41"/>
      <c r="H91" s="41"/>
      <c r="I91" s="41"/>
      <c r="J91" s="41"/>
      <c r="K91" s="41"/>
      <c r="L91" s="41"/>
      <c r="M91" s="41"/>
      <c r="N91" s="41"/>
      <c r="O91" s="41"/>
      <c r="P91" s="2"/>
      <c r="Q91" s="2"/>
      <c r="R91" s="2"/>
      <c r="S91" s="2"/>
      <c r="T91" s="2"/>
      <c r="U91" s="2"/>
      <c r="V91" s="2"/>
      <c r="W91" s="2"/>
      <c r="X91" s="2"/>
    </row>
    <row r="92" spans="1:24" ht="12.75" customHeight="1">
      <c r="A92" s="2"/>
      <c r="B92" s="40"/>
      <c r="C92" s="40"/>
      <c r="D92" s="40"/>
      <c r="E92" s="41"/>
      <c r="F92" s="41"/>
      <c r="G92" s="41"/>
      <c r="H92" s="41"/>
      <c r="I92" s="41"/>
      <c r="J92" s="41"/>
      <c r="K92" s="41"/>
      <c r="L92" s="41"/>
      <c r="M92" s="41"/>
      <c r="N92" s="41"/>
      <c r="O92" s="41"/>
      <c r="P92" s="2"/>
      <c r="Q92" s="2"/>
      <c r="R92" s="2"/>
      <c r="S92" s="2"/>
      <c r="T92" s="2"/>
      <c r="U92" s="2"/>
      <c r="V92" s="2"/>
      <c r="W92" s="2"/>
      <c r="X92" s="2"/>
    </row>
    <row r="93" spans="1:24" ht="12.75" customHeight="1">
      <c r="A93" s="2"/>
      <c r="B93" s="40"/>
      <c r="C93" s="40"/>
      <c r="D93" s="40"/>
      <c r="E93" s="41"/>
      <c r="F93" s="41"/>
      <c r="G93" s="41"/>
      <c r="H93" s="41"/>
      <c r="I93" s="41"/>
      <c r="J93" s="41"/>
      <c r="K93" s="41"/>
      <c r="L93" s="41"/>
      <c r="M93" s="41"/>
      <c r="N93" s="41"/>
      <c r="O93" s="41"/>
      <c r="P93" s="2"/>
      <c r="Q93" s="2"/>
      <c r="R93" s="2"/>
      <c r="S93" s="2"/>
      <c r="T93" s="2"/>
      <c r="U93" s="2"/>
      <c r="V93" s="2"/>
      <c r="W93" s="2"/>
      <c r="X93" s="2"/>
    </row>
    <row r="94" spans="1:24" ht="12.75" customHeight="1">
      <c r="A94" s="2"/>
      <c r="B94" s="40"/>
      <c r="C94" s="40"/>
      <c r="D94" s="40"/>
      <c r="E94" s="41"/>
      <c r="F94" s="41"/>
      <c r="G94" s="41"/>
      <c r="H94" s="41"/>
      <c r="I94" s="41"/>
      <c r="J94" s="41"/>
      <c r="K94" s="41"/>
      <c r="L94" s="41"/>
      <c r="M94" s="41"/>
      <c r="N94" s="41"/>
      <c r="O94" s="41"/>
      <c r="P94" s="2"/>
      <c r="Q94" s="2"/>
      <c r="R94" s="2"/>
      <c r="S94" s="2"/>
      <c r="T94" s="2"/>
      <c r="U94" s="2"/>
      <c r="V94" s="2"/>
      <c r="W94" s="2"/>
      <c r="X94" s="2"/>
    </row>
    <row r="95" spans="1:24" ht="12.75" customHeight="1">
      <c r="A95" s="2"/>
      <c r="B95" s="40"/>
      <c r="C95" s="40"/>
      <c r="D95" s="40"/>
      <c r="E95" s="41"/>
      <c r="F95" s="41"/>
      <c r="G95" s="41"/>
      <c r="H95" s="41"/>
      <c r="I95" s="41"/>
      <c r="J95" s="41"/>
      <c r="K95" s="41"/>
      <c r="L95" s="41"/>
      <c r="M95" s="41"/>
      <c r="N95" s="41"/>
      <c r="O95" s="41"/>
      <c r="P95" s="2"/>
      <c r="Q95" s="2"/>
      <c r="R95" s="2"/>
      <c r="S95" s="2"/>
      <c r="T95" s="2"/>
      <c r="U95" s="2"/>
      <c r="V95" s="2"/>
      <c r="W95" s="2"/>
      <c r="X95" s="2"/>
    </row>
    <row r="96" spans="1:24" ht="12.75" customHeight="1">
      <c r="A96" s="2"/>
      <c r="B96" s="40"/>
      <c r="C96" s="40"/>
      <c r="D96" s="40"/>
      <c r="E96" s="41"/>
      <c r="F96" s="41"/>
      <c r="G96" s="41"/>
      <c r="H96" s="41"/>
      <c r="I96" s="41"/>
      <c r="J96" s="41"/>
      <c r="K96" s="41"/>
      <c r="L96" s="41"/>
      <c r="M96" s="41"/>
      <c r="N96" s="41"/>
      <c r="O96" s="41"/>
      <c r="P96" s="2"/>
      <c r="Q96" s="2"/>
      <c r="R96" s="2"/>
      <c r="S96" s="2"/>
      <c r="T96" s="2"/>
      <c r="U96" s="2"/>
      <c r="V96" s="2"/>
      <c r="W96" s="2"/>
      <c r="X96" s="2"/>
    </row>
    <row r="97" spans="1:24" ht="12.75" customHeight="1">
      <c r="A97" s="2"/>
      <c r="B97" s="40"/>
      <c r="C97" s="40"/>
      <c r="D97" s="40"/>
      <c r="E97" s="41"/>
      <c r="F97" s="41"/>
      <c r="G97" s="41"/>
      <c r="H97" s="41"/>
      <c r="I97" s="41"/>
      <c r="J97" s="41"/>
      <c r="K97" s="41"/>
      <c r="L97" s="41"/>
      <c r="M97" s="41"/>
      <c r="N97" s="41"/>
      <c r="O97" s="41"/>
      <c r="P97" s="2"/>
      <c r="Q97" s="2"/>
      <c r="R97" s="2"/>
      <c r="S97" s="2"/>
      <c r="T97" s="2"/>
      <c r="U97" s="2"/>
      <c r="V97" s="2"/>
      <c r="W97" s="2"/>
      <c r="X97" s="2"/>
    </row>
    <row r="98" spans="1:24" ht="12.75" customHeight="1">
      <c r="A98" s="2"/>
      <c r="B98" s="40"/>
      <c r="C98" s="40"/>
      <c r="D98" s="40"/>
      <c r="E98" s="41"/>
      <c r="F98" s="41"/>
      <c r="G98" s="41"/>
      <c r="H98" s="41"/>
      <c r="I98" s="41"/>
      <c r="J98" s="41"/>
      <c r="K98" s="41"/>
      <c r="L98" s="41"/>
      <c r="M98" s="41"/>
      <c r="N98" s="41"/>
      <c r="O98" s="41"/>
      <c r="P98" s="2"/>
      <c r="Q98" s="2"/>
      <c r="R98" s="2"/>
      <c r="S98" s="2"/>
      <c r="T98" s="2"/>
      <c r="U98" s="2"/>
      <c r="V98" s="2"/>
      <c r="W98" s="2"/>
      <c r="X98" s="2"/>
    </row>
    <row r="99" spans="1:24" ht="12.75" customHeight="1">
      <c r="A99" s="2"/>
      <c r="B99" s="40"/>
      <c r="C99" s="40"/>
      <c r="D99" s="40"/>
      <c r="E99" s="41"/>
      <c r="F99" s="41"/>
      <c r="G99" s="41"/>
      <c r="H99" s="41"/>
      <c r="I99" s="41"/>
      <c r="J99" s="41"/>
      <c r="K99" s="41"/>
      <c r="L99" s="41"/>
      <c r="M99" s="41"/>
      <c r="N99" s="41"/>
      <c r="O99" s="41"/>
      <c r="P99" s="2"/>
      <c r="Q99" s="2"/>
      <c r="R99" s="2"/>
      <c r="S99" s="2"/>
      <c r="T99" s="2"/>
      <c r="U99" s="2"/>
      <c r="V99" s="2"/>
      <c r="W99" s="2"/>
      <c r="X99" s="2"/>
    </row>
    <row r="100" spans="1:24" ht="12.75" customHeight="1">
      <c r="A100" s="2"/>
      <c r="B100" s="40"/>
      <c r="C100" s="40"/>
      <c r="D100" s="40"/>
      <c r="E100" s="41"/>
      <c r="F100" s="41"/>
      <c r="G100" s="41"/>
      <c r="H100" s="41"/>
      <c r="I100" s="41"/>
      <c r="J100" s="41"/>
      <c r="K100" s="41"/>
      <c r="L100" s="41"/>
      <c r="M100" s="41"/>
      <c r="N100" s="41"/>
      <c r="O100" s="41"/>
      <c r="P100" s="2"/>
      <c r="Q100" s="2"/>
      <c r="R100" s="2"/>
      <c r="S100" s="2"/>
      <c r="T100" s="2"/>
      <c r="U100" s="2"/>
      <c r="V100" s="2"/>
      <c r="W100" s="2"/>
      <c r="X100" s="2"/>
    </row>
    <row r="101" spans="1:24" ht="12.75" customHeight="1">
      <c r="A101" s="2"/>
      <c r="B101" s="40"/>
      <c r="C101" s="40"/>
      <c r="D101" s="40"/>
      <c r="E101" s="41"/>
      <c r="F101" s="41"/>
      <c r="G101" s="41"/>
      <c r="H101" s="41"/>
      <c r="I101" s="41"/>
      <c r="J101" s="41"/>
      <c r="K101" s="41"/>
      <c r="L101" s="41"/>
      <c r="M101" s="41"/>
      <c r="N101" s="41"/>
      <c r="O101" s="41"/>
      <c r="P101" s="2"/>
      <c r="Q101" s="2"/>
      <c r="R101" s="2"/>
      <c r="S101" s="2"/>
      <c r="T101" s="2"/>
      <c r="U101" s="2"/>
      <c r="V101" s="2"/>
      <c r="W101" s="2"/>
      <c r="X101" s="2"/>
    </row>
    <row r="102" spans="1:24" ht="12.75" customHeight="1">
      <c r="A102" s="2"/>
      <c r="B102" s="40"/>
      <c r="C102" s="40"/>
      <c r="D102" s="40"/>
      <c r="E102" s="41"/>
      <c r="F102" s="41"/>
      <c r="G102" s="41"/>
      <c r="H102" s="41"/>
      <c r="I102" s="41"/>
      <c r="J102" s="41"/>
      <c r="K102" s="41"/>
      <c r="L102" s="41"/>
      <c r="M102" s="41"/>
      <c r="N102" s="41"/>
      <c r="O102" s="41"/>
      <c r="P102" s="2"/>
      <c r="Q102" s="2"/>
      <c r="R102" s="2"/>
      <c r="S102" s="2"/>
      <c r="T102" s="2"/>
      <c r="U102" s="2"/>
      <c r="V102" s="2"/>
      <c r="W102" s="2"/>
      <c r="X102" s="2"/>
    </row>
    <row r="103" spans="1:24" ht="12.75" customHeight="1">
      <c r="A103" s="2"/>
      <c r="B103" s="40"/>
      <c r="C103" s="40"/>
      <c r="D103" s="40"/>
      <c r="E103" s="41"/>
      <c r="F103" s="41"/>
      <c r="G103" s="41"/>
      <c r="H103" s="41"/>
      <c r="I103" s="41"/>
      <c r="J103" s="41"/>
      <c r="K103" s="41"/>
      <c r="L103" s="41"/>
      <c r="M103" s="41"/>
      <c r="N103" s="41"/>
      <c r="O103" s="41"/>
      <c r="P103" s="2"/>
      <c r="Q103" s="2"/>
      <c r="R103" s="2"/>
      <c r="S103" s="2"/>
      <c r="T103" s="2"/>
      <c r="U103" s="2"/>
      <c r="V103" s="2"/>
      <c r="W103" s="2"/>
      <c r="X103" s="2"/>
    </row>
    <row r="104" spans="1:24" ht="12.75" customHeight="1">
      <c r="A104" s="2"/>
      <c r="B104" s="40"/>
      <c r="C104" s="40"/>
      <c r="D104" s="40"/>
      <c r="E104" s="41"/>
      <c r="F104" s="41"/>
      <c r="G104" s="41"/>
      <c r="H104" s="41"/>
      <c r="I104" s="41"/>
      <c r="J104" s="41"/>
      <c r="K104" s="41"/>
      <c r="L104" s="41"/>
      <c r="M104" s="41"/>
      <c r="N104" s="41"/>
      <c r="O104" s="41"/>
      <c r="P104" s="2"/>
      <c r="Q104" s="2"/>
      <c r="R104" s="2"/>
      <c r="S104" s="2"/>
      <c r="T104" s="2"/>
      <c r="U104" s="2"/>
      <c r="V104" s="2"/>
      <c r="W104" s="2"/>
      <c r="X104" s="2"/>
    </row>
    <row r="105" spans="1:24" ht="12.75" customHeight="1">
      <c r="A105" s="2"/>
      <c r="B105" s="40"/>
      <c r="C105" s="40"/>
      <c r="D105" s="40"/>
      <c r="E105" s="41"/>
      <c r="F105" s="41"/>
      <c r="G105" s="41"/>
      <c r="H105" s="41"/>
      <c r="I105" s="41"/>
      <c r="J105" s="41"/>
      <c r="K105" s="41"/>
      <c r="L105" s="41"/>
      <c r="M105" s="41"/>
      <c r="N105" s="41"/>
      <c r="O105" s="41"/>
      <c r="P105" s="2"/>
      <c r="Q105" s="2"/>
      <c r="R105" s="2"/>
      <c r="S105" s="2"/>
      <c r="T105" s="2"/>
      <c r="U105" s="2"/>
      <c r="V105" s="2"/>
      <c r="W105" s="2"/>
      <c r="X105" s="2"/>
    </row>
    <row r="106" spans="1:24" ht="12.75" customHeight="1">
      <c r="A106" s="2"/>
      <c r="B106" s="40"/>
      <c r="C106" s="40"/>
      <c r="D106" s="40"/>
      <c r="E106" s="41"/>
      <c r="F106" s="41"/>
      <c r="G106" s="41"/>
      <c r="H106" s="41"/>
      <c r="I106" s="41"/>
      <c r="J106" s="41"/>
      <c r="K106" s="41"/>
      <c r="L106" s="41"/>
      <c r="M106" s="41"/>
      <c r="N106" s="41"/>
      <c r="O106" s="41"/>
      <c r="P106" s="2"/>
      <c r="Q106" s="2"/>
      <c r="R106" s="2"/>
      <c r="S106" s="2"/>
      <c r="T106" s="2"/>
      <c r="U106" s="2"/>
      <c r="V106" s="2"/>
      <c r="W106" s="2"/>
      <c r="X106" s="2"/>
    </row>
    <row r="107" spans="1:24" ht="12.75" customHeight="1">
      <c r="A107" s="2"/>
      <c r="B107" s="40"/>
      <c r="C107" s="40"/>
      <c r="D107" s="40"/>
      <c r="E107" s="41"/>
      <c r="F107" s="41"/>
      <c r="G107" s="41"/>
      <c r="H107" s="41"/>
      <c r="I107" s="41"/>
      <c r="J107" s="41"/>
      <c r="K107" s="41"/>
      <c r="L107" s="41"/>
      <c r="M107" s="41"/>
      <c r="N107" s="41"/>
      <c r="O107" s="41"/>
      <c r="P107" s="2"/>
      <c r="Q107" s="2"/>
      <c r="R107" s="2"/>
      <c r="S107" s="2"/>
      <c r="T107" s="2"/>
      <c r="U107" s="2"/>
      <c r="V107" s="2"/>
      <c r="W107" s="2"/>
      <c r="X107" s="2"/>
    </row>
    <row r="108" spans="1:24" ht="12.75" customHeight="1">
      <c r="A108" s="2"/>
      <c r="B108" s="40"/>
      <c r="C108" s="40"/>
      <c r="D108" s="40"/>
      <c r="E108" s="41"/>
      <c r="F108" s="41"/>
      <c r="G108" s="41"/>
      <c r="H108" s="41"/>
      <c r="I108" s="41"/>
      <c r="J108" s="41"/>
      <c r="K108" s="41"/>
      <c r="L108" s="41"/>
      <c r="M108" s="41"/>
      <c r="N108" s="41"/>
      <c r="O108" s="41"/>
      <c r="P108" s="2"/>
      <c r="Q108" s="2"/>
      <c r="R108" s="2"/>
      <c r="S108" s="2"/>
      <c r="T108" s="2"/>
      <c r="U108" s="2"/>
      <c r="V108" s="2"/>
      <c r="W108" s="2"/>
      <c r="X108" s="2"/>
    </row>
    <row r="109" spans="1:24" ht="12.75" customHeight="1">
      <c r="A109" s="2"/>
      <c r="B109" s="40"/>
      <c r="C109" s="40"/>
      <c r="D109" s="40"/>
      <c r="E109" s="41"/>
      <c r="F109" s="41"/>
      <c r="G109" s="41"/>
      <c r="H109" s="41"/>
      <c r="I109" s="41"/>
      <c r="J109" s="41"/>
      <c r="K109" s="41"/>
      <c r="L109" s="41"/>
      <c r="M109" s="41"/>
      <c r="N109" s="41"/>
      <c r="O109" s="41"/>
      <c r="P109" s="2"/>
      <c r="Q109" s="2"/>
      <c r="R109" s="2"/>
      <c r="S109" s="2"/>
      <c r="T109" s="2"/>
      <c r="U109" s="2"/>
      <c r="V109" s="2"/>
      <c r="W109" s="2"/>
      <c r="X109" s="2"/>
    </row>
    <row r="110" spans="1:24" ht="12.75" customHeight="1">
      <c r="A110" s="2"/>
      <c r="B110" s="40"/>
      <c r="C110" s="40"/>
      <c r="D110" s="40"/>
      <c r="E110" s="41"/>
      <c r="F110" s="41"/>
      <c r="G110" s="41"/>
      <c r="H110" s="41"/>
      <c r="I110" s="41"/>
      <c r="J110" s="41"/>
      <c r="K110" s="41"/>
      <c r="L110" s="41"/>
      <c r="M110" s="41"/>
      <c r="N110" s="41"/>
      <c r="O110" s="41"/>
      <c r="P110" s="2"/>
      <c r="Q110" s="2"/>
      <c r="R110" s="2"/>
      <c r="S110" s="2"/>
      <c r="T110" s="2"/>
      <c r="U110" s="2"/>
      <c r="V110" s="2"/>
      <c r="W110" s="2"/>
      <c r="X110" s="2"/>
    </row>
    <row r="111" spans="1:24" ht="12.75" customHeight="1">
      <c r="A111" s="2"/>
      <c r="B111" s="40"/>
      <c r="C111" s="40"/>
      <c r="D111" s="40"/>
      <c r="E111" s="41"/>
      <c r="F111" s="41"/>
      <c r="G111" s="41"/>
      <c r="H111" s="41"/>
      <c r="I111" s="41"/>
      <c r="J111" s="41"/>
      <c r="K111" s="41"/>
      <c r="L111" s="41"/>
      <c r="M111" s="41"/>
      <c r="N111" s="41"/>
      <c r="O111" s="41"/>
      <c r="P111" s="2"/>
      <c r="Q111" s="2"/>
      <c r="R111" s="2"/>
      <c r="S111" s="2"/>
      <c r="T111" s="2"/>
      <c r="U111" s="2"/>
      <c r="V111" s="2"/>
      <c r="W111" s="2"/>
      <c r="X111" s="2"/>
    </row>
    <row r="112" spans="1:24" ht="12.75" customHeight="1">
      <c r="A112" s="2"/>
      <c r="B112" s="40"/>
      <c r="C112" s="40"/>
      <c r="D112" s="40"/>
      <c r="E112" s="41"/>
      <c r="F112" s="41"/>
      <c r="G112" s="41"/>
      <c r="H112" s="41"/>
      <c r="I112" s="41"/>
      <c r="J112" s="41"/>
      <c r="K112" s="41"/>
      <c r="L112" s="41"/>
      <c r="M112" s="41"/>
      <c r="N112" s="41"/>
      <c r="O112" s="41"/>
      <c r="P112" s="2"/>
      <c r="Q112" s="2"/>
      <c r="R112" s="2"/>
      <c r="S112" s="2"/>
      <c r="T112" s="2"/>
      <c r="U112" s="2"/>
      <c r="V112" s="2"/>
      <c r="W112" s="2"/>
      <c r="X112" s="2"/>
    </row>
    <row r="113" spans="1:24" ht="12.75" customHeight="1">
      <c r="A113" s="2"/>
      <c r="B113" s="40"/>
      <c r="C113" s="40"/>
      <c r="D113" s="40"/>
      <c r="E113" s="41"/>
      <c r="F113" s="41"/>
      <c r="G113" s="41"/>
      <c r="H113" s="41"/>
      <c r="I113" s="41"/>
      <c r="J113" s="41"/>
      <c r="K113" s="41"/>
      <c r="L113" s="41"/>
      <c r="M113" s="41"/>
      <c r="N113" s="41"/>
      <c r="O113" s="41"/>
      <c r="P113" s="2"/>
      <c r="Q113" s="2"/>
      <c r="R113" s="2"/>
      <c r="S113" s="2"/>
      <c r="T113" s="2"/>
      <c r="U113" s="2"/>
      <c r="V113" s="2"/>
      <c r="W113" s="2"/>
      <c r="X113" s="2"/>
    </row>
    <row r="114" spans="1:24" ht="12.75" customHeight="1">
      <c r="A114" s="2"/>
      <c r="B114" s="40"/>
      <c r="C114" s="40"/>
      <c r="D114" s="40"/>
      <c r="E114" s="41"/>
      <c r="F114" s="41"/>
      <c r="G114" s="41"/>
      <c r="H114" s="41"/>
      <c r="I114" s="41"/>
      <c r="J114" s="41"/>
      <c r="K114" s="41"/>
      <c r="L114" s="41"/>
      <c r="M114" s="41"/>
      <c r="N114" s="41"/>
      <c r="O114" s="41"/>
      <c r="P114" s="2"/>
      <c r="Q114" s="2"/>
      <c r="R114" s="2"/>
      <c r="S114" s="2"/>
      <c r="T114" s="2"/>
      <c r="U114" s="2"/>
      <c r="V114" s="2"/>
      <c r="W114" s="2"/>
      <c r="X114" s="2"/>
    </row>
    <row r="115" spans="1:24" ht="12.75" customHeight="1">
      <c r="A115" s="2"/>
      <c r="B115" s="40"/>
      <c r="C115" s="40"/>
      <c r="D115" s="40"/>
      <c r="E115" s="41"/>
      <c r="F115" s="41"/>
      <c r="G115" s="41"/>
      <c r="H115" s="41"/>
      <c r="I115" s="41"/>
      <c r="J115" s="41"/>
      <c r="K115" s="41"/>
      <c r="L115" s="41"/>
      <c r="M115" s="41"/>
      <c r="N115" s="41"/>
      <c r="O115" s="41"/>
      <c r="P115" s="2"/>
      <c r="Q115" s="2"/>
      <c r="R115" s="2"/>
      <c r="S115" s="2"/>
      <c r="T115" s="2"/>
      <c r="U115" s="2"/>
      <c r="V115" s="2"/>
      <c r="W115" s="2"/>
      <c r="X115" s="2"/>
    </row>
    <row r="116" spans="1:24" ht="12.75" customHeight="1">
      <c r="A116" s="2"/>
      <c r="B116" s="40"/>
      <c r="C116" s="40"/>
      <c r="D116" s="40"/>
      <c r="E116" s="41"/>
      <c r="F116" s="41"/>
      <c r="G116" s="41"/>
      <c r="H116" s="41"/>
      <c r="I116" s="41"/>
      <c r="J116" s="41"/>
      <c r="K116" s="41"/>
      <c r="L116" s="41"/>
      <c r="M116" s="41"/>
      <c r="N116" s="41"/>
      <c r="O116" s="41"/>
      <c r="P116" s="2"/>
      <c r="Q116" s="2"/>
      <c r="R116" s="2"/>
      <c r="S116" s="2"/>
      <c r="T116" s="2"/>
      <c r="U116" s="2"/>
      <c r="V116" s="2"/>
      <c r="W116" s="2"/>
      <c r="X116" s="2"/>
    </row>
    <row r="117" spans="1:24" ht="12.75" customHeight="1">
      <c r="A117" s="2"/>
      <c r="B117" s="40"/>
      <c r="C117" s="40"/>
      <c r="D117" s="40"/>
      <c r="E117" s="41"/>
      <c r="F117" s="41"/>
      <c r="G117" s="41"/>
      <c r="H117" s="41"/>
      <c r="I117" s="41"/>
      <c r="J117" s="41"/>
      <c r="K117" s="41"/>
      <c r="L117" s="41"/>
      <c r="M117" s="41"/>
      <c r="N117" s="41"/>
      <c r="O117" s="41"/>
      <c r="P117" s="2"/>
      <c r="Q117" s="2"/>
      <c r="R117" s="2"/>
      <c r="S117" s="2"/>
      <c r="T117" s="2"/>
      <c r="U117" s="2"/>
      <c r="V117" s="2"/>
      <c r="W117" s="2"/>
      <c r="X117" s="2"/>
    </row>
    <row r="118" spans="1:24" ht="12.75" customHeight="1">
      <c r="A118" s="2"/>
      <c r="B118" s="40"/>
      <c r="C118" s="40"/>
      <c r="D118" s="40"/>
      <c r="E118" s="41"/>
      <c r="F118" s="41"/>
      <c r="G118" s="41"/>
      <c r="H118" s="41"/>
      <c r="I118" s="41"/>
      <c r="J118" s="41"/>
      <c r="K118" s="41"/>
      <c r="L118" s="41"/>
      <c r="M118" s="41"/>
      <c r="N118" s="41"/>
      <c r="O118" s="41"/>
      <c r="P118" s="2"/>
      <c r="Q118" s="2"/>
      <c r="R118" s="2"/>
      <c r="S118" s="2"/>
      <c r="T118" s="2"/>
      <c r="U118" s="2"/>
      <c r="V118" s="2"/>
      <c r="W118" s="2"/>
      <c r="X118" s="2"/>
    </row>
    <row r="119" spans="1:24" ht="12.75" customHeight="1">
      <c r="A119" s="2"/>
      <c r="B119" s="40"/>
      <c r="C119" s="40"/>
      <c r="D119" s="40"/>
      <c r="E119" s="41"/>
      <c r="F119" s="41"/>
      <c r="G119" s="41"/>
      <c r="H119" s="41"/>
      <c r="I119" s="41"/>
      <c r="J119" s="41"/>
      <c r="K119" s="41"/>
      <c r="L119" s="41"/>
      <c r="M119" s="41"/>
      <c r="N119" s="41"/>
      <c r="O119" s="41"/>
      <c r="P119" s="2"/>
      <c r="Q119" s="2"/>
      <c r="R119" s="2"/>
      <c r="S119" s="2"/>
      <c r="T119" s="2"/>
      <c r="U119" s="2"/>
      <c r="V119" s="2"/>
      <c r="W119" s="2"/>
      <c r="X119" s="2"/>
    </row>
    <row r="120" spans="1:24" ht="12.75" customHeight="1">
      <c r="A120" s="2"/>
      <c r="B120" s="40"/>
      <c r="C120" s="40"/>
      <c r="D120" s="40"/>
      <c r="E120" s="41"/>
      <c r="F120" s="41"/>
      <c r="G120" s="41"/>
      <c r="H120" s="41"/>
      <c r="I120" s="41"/>
      <c r="J120" s="41"/>
      <c r="K120" s="41"/>
      <c r="L120" s="41"/>
      <c r="M120" s="41"/>
      <c r="N120" s="41"/>
      <c r="O120" s="41"/>
      <c r="P120" s="2"/>
      <c r="Q120" s="2"/>
      <c r="R120" s="2"/>
      <c r="S120" s="2"/>
      <c r="T120" s="2"/>
      <c r="U120" s="2"/>
      <c r="V120" s="2"/>
      <c r="W120" s="2"/>
      <c r="X120" s="2"/>
    </row>
    <row r="121" spans="1:24" ht="12.75" customHeight="1">
      <c r="A121" s="2"/>
      <c r="B121" s="40"/>
      <c r="C121" s="40"/>
      <c r="D121" s="40"/>
      <c r="E121" s="41"/>
      <c r="F121" s="41"/>
      <c r="G121" s="41"/>
      <c r="H121" s="41"/>
      <c r="I121" s="41"/>
      <c r="J121" s="41"/>
      <c r="K121" s="41"/>
      <c r="L121" s="41"/>
      <c r="M121" s="41"/>
      <c r="N121" s="41"/>
      <c r="O121" s="41"/>
      <c r="P121" s="2"/>
      <c r="Q121" s="2"/>
      <c r="R121" s="2"/>
      <c r="S121" s="2"/>
      <c r="T121" s="2"/>
      <c r="U121" s="2"/>
      <c r="V121" s="2"/>
      <c r="W121" s="2"/>
      <c r="X121" s="2"/>
    </row>
    <row r="122" spans="1:24" ht="12.75" customHeight="1">
      <c r="A122" s="2"/>
      <c r="B122" s="40"/>
      <c r="C122" s="40"/>
      <c r="D122" s="40"/>
      <c r="E122" s="41"/>
      <c r="F122" s="41"/>
      <c r="G122" s="41"/>
      <c r="H122" s="41"/>
      <c r="I122" s="41"/>
      <c r="J122" s="41"/>
      <c r="K122" s="41"/>
      <c r="L122" s="41"/>
      <c r="M122" s="41"/>
      <c r="N122" s="41"/>
      <c r="O122" s="41"/>
      <c r="P122" s="2"/>
      <c r="Q122" s="2"/>
      <c r="R122" s="2"/>
      <c r="S122" s="2"/>
      <c r="T122" s="2"/>
      <c r="U122" s="2"/>
      <c r="V122" s="2"/>
      <c r="W122" s="2"/>
      <c r="X122" s="2"/>
    </row>
    <row r="123" spans="1:24" ht="12.75" customHeight="1">
      <c r="A123" s="2"/>
      <c r="B123" s="40"/>
      <c r="C123" s="40"/>
      <c r="D123" s="40"/>
      <c r="E123" s="41"/>
      <c r="F123" s="41"/>
      <c r="G123" s="41"/>
      <c r="H123" s="41"/>
      <c r="I123" s="41"/>
      <c r="J123" s="41"/>
      <c r="K123" s="41"/>
      <c r="L123" s="41"/>
      <c r="M123" s="41"/>
      <c r="N123" s="41"/>
      <c r="O123" s="41"/>
      <c r="P123" s="2"/>
      <c r="Q123" s="2"/>
      <c r="R123" s="2"/>
      <c r="S123" s="2"/>
      <c r="T123" s="2"/>
      <c r="U123" s="2"/>
      <c r="V123" s="2"/>
      <c r="W123" s="2"/>
      <c r="X123" s="2"/>
    </row>
    <row r="124" spans="1:24" ht="12.75" customHeight="1">
      <c r="A124" s="2"/>
      <c r="B124" s="40"/>
      <c r="C124" s="40"/>
      <c r="D124" s="40"/>
      <c r="E124" s="41"/>
      <c r="F124" s="41"/>
      <c r="G124" s="41"/>
      <c r="H124" s="41"/>
      <c r="I124" s="41"/>
      <c r="J124" s="41"/>
      <c r="K124" s="41"/>
      <c r="L124" s="41"/>
      <c r="M124" s="41"/>
      <c r="N124" s="41"/>
      <c r="O124" s="41"/>
      <c r="P124" s="2"/>
      <c r="Q124" s="2"/>
      <c r="R124" s="2"/>
      <c r="S124" s="2"/>
      <c r="T124" s="2"/>
      <c r="U124" s="2"/>
      <c r="V124" s="2"/>
      <c r="W124" s="2"/>
      <c r="X124" s="2"/>
    </row>
    <row r="125" spans="1:24" ht="12.75" customHeight="1">
      <c r="A125" s="2"/>
      <c r="B125" s="40"/>
      <c r="C125" s="40"/>
      <c r="D125" s="40"/>
      <c r="E125" s="41"/>
      <c r="F125" s="41"/>
      <c r="G125" s="41"/>
      <c r="H125" s="41"/>
      <c r="I125" s="41"/>
      <c r="J125" s="41"/>
      <c r="K125" s="41"/>
      <c r="L125" s="41"/>
      <c r="M125" s="41"/>
      <c r="N125" s="41"/>
      <c r="O125" s="41"/>
      <c r="P125" s="2"/>
      <c r="Q125" s="2"/>
      <c r="R125" s="2"/>
      <c r="S125" s="2"/>
      <c r="T125" s="2"/>
      <c r="U125" s="2"/>
      <c r="V125" s="2"/>
      <c r="W125" s="2"/>
      <c r="X125" s="2"/>
    </row>
    <row r="126" spans="1:24" ht="12.75" customHeight="1">
      <c r="A126" s="2"/>
      <c r="B126" s="40"/>
      <c r="C126" s="40"/>
      <c r="D126" s="40"/>
      <c r="E126" s="41"/>
      <c r="F126" s="41"/>
      <c r="G126" s="41"/>
      <c r="H126" s="41"/>
      <c r="I126" s="41"/>
      <c r="J126" s="41"/>
      <c r="K126" s="41"/>
      <c r="L126" s="41"/>
      <c r="M126" s="41"/>
      <c r="N126" s="41"/>
      <c r="O126" s="41"/>
      <c r="P126" s="2"/>
      <c r="Q126" s="2"/>
      <c r="R126" s="2"/>
      <c r="S126" s="2"/>
      <c r="T126" s="2"/>
      <c r="U126" s="2"/>
      <c r="V126" s="2"/>
      <c r="W126" s="2"/>
      <c r="X126" s="2"/>
    </row>
    <row r="127" spans="1:24" ht="12.75" customHeight="1">
      <c r="A127" s="2"/>
      <c r="B127" s="40"/>
      <c r="C127" s="40"/>
      <c r="D127" s="40"/>
      <c r="E127" s="41"/>
      <c r="F127" s="41"/>
      <c r="G127" s="41"/>
      <c r="H127" s="41"/>
      <c r="I127" s="41"/>
      <c r="J127" s="41"/>
      <c r="K127" s="41"/>
      <c r="L127" s="41"/>
      <c r="M127" s="41"/>
      <c r="N127" s="41"/>
      <c r="O127" s="41"/>
      <c r="P127" s="2"/>
      <c r="Q127" s="2"/>
      <c r="R127" s="2"/>
      <c r="S127" s="2"/>
      <c r="T127" s="2"/>
      <c r="U127" s="2"/>
      <c r="V127" s="2"/>
      <c r="W127" s="2"/>
      <c r="X127" s="2"/>
    </row>
    <row r="128" spans="1:24" ht="12.75" customHeight="1">
      <c r="A128" s="2"/>
      <c r="B128" s="40"/>
      <c r="C128" s="40"/>
      <c r="D128" s="40"/>
      <c r="E128" s="41"/>
      <c r="F128" s="41"/>
      <c r="G128" s="41"/>
      <c r="H128" s="41"/>
      <c r="I128" s="41"/>
      <c r="J128" s="41"/>
      <c r="K128" s="41"/>
      <c r="L128" s="41"/>
      <c r="M128" s="41"/>
      <c r="N128" s="41"/>
      <c r="O128" s="41"/>
      <c r="P128" s="2"/>
      <c r="Q128" s="2"/>
      <c r="R128" s="2"/>
      <c r="S128" s="2"/>
      <c r="T128" s="2"/>
      <c r="U128" s="2"/>
      <c r="V128" s="2"/>
      <c r="W128" s="2"/>
      <c r="X128" s="2"/>
    </row>
    <row r="129" spans="1:24" ht="12.75" customHeight="1">
      <c r="A129" s="2"/>
      <c r="B129" s="40"/>
      <c r="C129" s="40"/>
      <c r="D129" s="40"/>
      <c r="E129" s="41"/>
      <c r="F129" s="41"/>
      <c r="G129" s="41"/>
      <c r="H129" s="41"/>
      <c r="I129" s="41"/>
      <c r="J129" s="41"/>
      <c r="K129" s="41"/>
      <c r="L129" s="41"/>
      <c r="M129" s="41"/>
      <c r="N129" s="41"/>
      <c r="O129" s="41"/>
      <c r="P129" s="2"/>
      <c r="Q129" s="2"/>
      <c r="R129" s="2"/>
      <c r="S129" s="2"/>
      <c r="T129" s="2"/>
      <c r="U129" s="2"/>
      <c r="V129" s="2"/>
      <c r="W129" s="2"/>
      <c r="X129" s="2"/>
    </row>
    <row r="130" spans="1:24" ht="12.75" customHeight="1">
      <c r="A130" s="2"/>
      <c r="B130" s="40"/>
      <c r="C130" s="40"/>
      <c r="D130" s="40"/>
      <c r="E130" s="41"/>
      <c r="F130" s="41"/>
      <c r="G130" s="41"/>
      <c r="H130" s="41"/>
      <c r="I130" s="41"/>
      <c r="J130" s="41"/>
      <c r="K130" s="41"/>
      <c r="L130" s="41"/>
      <c r="M130" s="41"/>
      <c r="N130" s="41"/>
      <c r="O130" s="41"/>
      <c r="P130" s="2"/>
      <c r="Q130" s="2"/>
      <c r="R130" s="2"/>
      <c r="S130" s="2"/>
      <c r="T130" s="2"/>
      <c r="U130" s="2"/>
      <c r="V130" s="2"/>
      <c r="W130" s="2"/>
      <c r="X130" s="2"/>
    </row>
    <row r="131" spans="1:24" ht="12.75" customHeight="1">
      <c r="A131" s="2"/>
      <c r="B131" s="40"/>
      <c r="C131" s="40"/>
      <c r="D131" s="40"/>
      <c r="E131" s="41"/>
      <c r="F131" s="41"/>
      <c r="G131" s="41"/>
      <c r="H131" s="41"/>
      <c r="I131" s="41"/>
      <c r="J131" s="41"/>
      <c r="K131" s="41"/>
      <c r="L131" s="41"/>
      <c r="M131" s="41"/>
      <c r="N131" s="41"/>
      <c r="O131" s="41"/>
      <c r="P131" s="2"/>
      <c r="Q131" s="2"/>
      <c r="R131" s="2"/>
      <c r="S131" s="2"/>
      <c r="T131" s="2"/>
      <c r="U131" s="2"/>
      <c r="V131" s="2"/>
      <c r="W131" s="2"/>
      <c r="X131" s="2"/>
    </row>
    <row r="132" spans="1:24" ht="12.75" customHeight="1">
      <c r="A132" s="2"/>
      <c r="B132" s="40"/>
      <c r="C132" s="40"/>
      <c r="D132" s="40"/>
      <c r="E132" s="41"/>
      <c r="F132" s="41"/>
      <c r="G132" s="41"/>
      <c r="H132" s="41"/>
      <c r="I132" s="41"/>
      <c r="J132" s="41"/>
      <c r="K132" s="41"/>
      <c r="L132" s="41"/>
      <c r="M132" s="41"/>
      <c r="N132" s="41"/>
      <c r="O132" s="41"/>
      <c r="P132" s="2"/>
      <c r="Q132" s="2"/>
      <c r="R132" s="2"/>
      <c r="S132" s="2"/>
      <c r="T132" s="2"/>
      <c r="U132" s="2"/>
      <c r="V132" s="2"/>
      <c r="W132" s="2"/>
      <c r="X132" s="2"/>
    </row>
    <row r="133" spans="1:24" ht="12.75" customHeight="1">
      <c r="A133" s="2"/>
      <c r="B133" s="40"/>
      <c r="C133" s="40"/>
      <c r="D133" s="40"/>
      <c r="E133" s="41"/>
      <c r="F133" s="41"/>
      <c r="G133" s="41"/>
      <c r="H133" s="41"/>
      <c r="I133" s="41"/>
      <c r="J133" s="41"/>
      <c r="K133" s="41"/>
      <c r="L133" s="41"/>
      <c r="M133" s="41"/>
      <c r="N133" s="41"/>
      <c r="O133" s="41"/>
      <c r="P133" s="2"/>
      <c r="Q133" s="2"/>
      <c r="R133" s="2"/>
      <c r="S133" s="2"/>
      <c r="T133" s="2"/>
      <c r="U133" s="2"/>
      <c r="V133" s="2"/>
      <c r="W133" s="2"/>
      <c r="X133" s="2"/>
    </row>
    <row r="134" spans="1:24" ht="12.75" customHeight="1">
      <c r="A134" s="2"/>
      <c r="B134" s="40"/>
      <c r="C134" s="40"/>
      <c r="D134" s="40"/>
      <c r="E134" s="41"/>
      <c r="F134" s="41"/>
      <c r="G134" s="41"/>
      <c r="H134" s="41"/>
      <c r="I134" s="41"/>
      <c r="J134" s="41"/>
      <c r="K134" s="41"/>
      <c r="L134" s="41"/>
      <c r="M134" s="41"/>
      <c r="N134" s="41"/>
      <c r="O134" s="41"/>
      <c r="P134" s="2"/>
      <c r="Q134" s="2"/>
      <c r="R134" s="2"/>
      <c r="S134" s="2"/>
      <c r="T134" s="2"/>
      <c r="U134" s="2"/>
      <c r="V134" s="2"/>
      <c r="W134" s="2"/>
      <c r="X134" s="2"/>
    </row>
    <row r="135" spans="1:24" ht="12.75" customHeight="1">
      <c r="A135" s="2"/>
      <c r="B135" s="40"/>
      <c r="C135" s="40"/>
      <c r="D135" s="40"/>
      <c r="E135" s="41"/>
      <c r="F135" s="41"/>
      <c r="G135" s="41"/>
      <c r="H135" s="41"/>
      <c r="I135" s="41"/>
      <c r="J135" s="41"/>
      <c r="K135" s="41"/>
      <c r="L135" s="41"/>
      <c r="M135" s="41"/>
      <c r="N135" s="41"/>
      <c r="O135" s="41"/>
      <c r="P135" s="2"/>
      <c r="Q135" s="2"/>
      <c r="R135" s="2"/>
      <c r="S135" s="2"/>
      <c r="T135" s="2"/>
      <c r="U135" s="2"/>
      <c r="V135" s="2"/>
      <c r="W135" s="2"/>
      <c r="X135" s="2"/>
    </row>
    <row r="136" spans="1:24" ht="12.75" customHeight="1">
      <c r="A136" s="2"/>
      <c r="B136" s="40"/>
      <c r="C136" s="40"/>
      <c r="D136" s="40"/>
      <c r="E136" s="41"/>
      <c r="F136" s="41"/>
      <c r="G136" s="41"/>
      <c r="H136" s="41"/>
      <c r="I136" s="41"/>
      <c r="J136" s="41"/>
      <c r="K136" s="41"/>
      <c r="L136" s="41"/>
      <c r="M136" s="41"/>
      <c r="N136" s="41"/>
      <c r="O136" s="41"/>
      <c r="P136" s="2"/>
      <c r="Q136" s="2"/>
      <c r="R136" s="2"/>
      <c r="S136" s="2"/>
      <c r="T136" s="2"/>
      <c r="U136" s="2"/>
      <c r="V136" s="2"/>
      <c r="W136" s="2"/>
      <c r="X136" s="2"/>
    </row>
    <row r="137" spans="1:24" ht="12.75" customHeight="1">
      <c r="A137" s="2"/>
      <c r="B137" s="40"/>
      <c r="C137" s="40"/>
      <c r="D137" s="40"/>
      <c r="E137" s="41"/>
      <c r="F137" s="41"/>
      <c r="G137" s="41"/>
      <c r="H137" s="41"/>
      <c r="I137" s="41"/>
      <c r="J137" s="41"/>
      <c r="K137" s="41"/>
      <c r="L137" s="41"/>
      <c r="M137" s="41"/>
      <c r="N137" s="41"/>
      <c r="O137" s="41"/>
      <c r="P137" s="2"/>
      <c r="Q137" s="2"/>
      <c r="R137" s="2"/>
      <c r="S137" s="2"/>
      <c r="T137" s="2"/>
      <c r="U137" s="2"/>
      <c r="V137" s="2"/>
      <c r="W137" s="2"/>
      <c r="X137" s="2"/>
    </row>
    <row r="138" spans="1:24" ht="12.75" customHeight="1">
      <c r="A138" s="2"/>
      <c r="B138" s="40"/>
      <c r="C138" s="40"/>
      <c r="D138" s="40"/>
      <c r="E138" s="41"/>
      <c r="F138" s="41"/>
      <c r="G138" s="41"/>
      <c r="H138" s="41"/>
      <c r="I138" s="41"/>
      <c r="J138" s="41"/>
      <c r="K138" s="41"/>
      <c r="L138" s="41"/>
      <c r="M138" s="41"/>
      <c r="N138" s="41"/>
      <c r="O138" s="41"/>
      <c r="P138" s="2"/>
      <c r="Q138" s="2"/>
      <c r="R138" s="2"/>
      <c r="S138" s="2"/>
      <c r="T138" s="2"/>
      <c r="U138" s="2"/>
      <c r="V138" s="2"/>
      <c r="W138" s="2"/>
      <c r="X138" s="2"/>
    </row>
    <row r="139" spans="1:24" ht="12.75" customHeight="1">
      <c r="A139" s="2"/>
      <c r="B139" s="40"/>
      <c r="C139" s="40"/>
      <c r="D139" s="40"/>
      <c r="E139" s="41"/>
      <c r="F139" s="41"/>
      <c r="G139" s="41"/>
      <c r="H139" s="41"/>
      <c r="I139" s="41"/>
      <c r="J139" s="41"/>
      <c r="K139" s="41"/>
      <c r="L139" s="41"/>
      <c r="M139" s="41"/>
      <c r="N139" s="41"/>
      <c r="O139" s="41"/>
      <c r="P139" s="2"/>
      <c r="Q139" s="2"/>
      <c r="R139" s="2"/>
      <c r="S139" s="2"/>
      <c r="T139" s="2"/>
      <c r="U139" s="2"/>
      <c r="V139" s="2"/>
      <c r="W139" s="2"/>
      <c r="X139" s="2"/>
    </row>
    <row r="140" spans="1:24" ht="12.75" customHeight="1">
      <c r="A140" s="2"/>
      <c r="B140" s="40"/>
      <c r="C140" s="40"/>
      <c r="D140" s="40"/>
      <c r="E140" s="41"/>
      <c r="F140" s="41"/>
      <c r="G140" s="41"/>
      <c r="H140" s="41"/>
      <c r="I140" s="41"/>
      <c r="J140" s="41"/>
      <c r="K140" s="41"/>
      <c r="L140" s="41"/>
      <c r="M140" s="41"/>
      <c r="N140" s="41"/>
      <c r="O140" s="41"/>
      <c r="P140" s="2"/>
      <c r="Q140" s="2"/>
      <c r="R140" s="2"/>
      <c r="S140" s="2"/>
      <c r="T140" s="2"/>
      <c r="U140" s="2"/>
      <c r="V140" s="2"/>
      <c r="W140" s="2"/>
      <c r="X140" s="2"/>
    </row>
    <row r="141" spans="1:24" ht="12.75" customHeight="1">
      <c r="A141" s="2"/>
      <c r="B141" s="40"/>
      <c r="C141" s="40"/>
      <c r="D141" s="40"/>
      <c r="E141" s="41"/>
      <c r="F141" s="41"/>
      <c r="G141" s="41"/>
      <c r="H141" s="41"/>
      <c r="I141" s="41"/>
      <c r="J141" s="41"/>
      <c r="K141" s="41"/>
      <c r="L141" s="41"/>
      <c r="M141" s="41"/>
      <c r="N141" s="41"/>
      <c r="O141" s="41"/>
      <c r="P141" s="2"/>
      <c r="Q141" s="2"/>
      <c r="R141" s="2"/>
      <c r="S141" s="2"/>
      <c r="T141" s="2"/>
      <c r="U141" s="2"/>
      <c r="V141" s="2"/>
      <c r="W141" s="2"/>
      <c r="X141" s="2"/>
    </row>
    <row r="142" spans="1:24" ht="12.75" customHeight="1">
      <c r="A142" s="2"/>
      <c r="B142" s="40"/>
      <c r="C142" s="40"/>
      <c r="D142" s="40"/>
      <c r="E142" s="41"/>
      <c r="F142" s="41"/>
      <c r="G142" s="41"/>
      <c r="H142" s="41"/>
      <c r="I142" s="41"/>
      <c r="J142" s="41"/>
      <c r="K142" s="41"/>
      <c r="L142" s="41"/>
      <c r="M142" s="41"/>
      <c r="N142" s="41"/>
      <c r="O142" s="41"/>
      <c r="P142" s="2"/>
      <c r="Q142" s="2"/>
      <c r="R142" s="2"/>
      <c r="S142" s="2"/>
      <c r="T142" s="2"/>
      <c r="U142" s="2"/>
      <c r="V142" s="2"/>
      <c r="W142" s="2"/>
      <c r="X142" s="2"/>
    </row>
    <row r="143" spans="1:24" ht="12.75" customHeight="1">
      <c r="A143" s="2"/>
      <c r="B143" s="40"/>
      <c r="C143" s="40"/>
      <c r="D143" s="40"/>
      <c r="E143" s="41"/>
      <c r="F143" s="41"/>
      <c r="G143" s="41"/>
      <c r="H143" s="41"/>
      <c r="I143" s="41"/>
      <c r="J143" s="41"/>
      <c r="K143" s="41"/>
      <c r="L143" s="41"/>
      <c r="M143" s="41"/>
      <c r="N143" s="41"/>
      <c r="O143" s="41"/>
      <c r="P143" s="2"/>
      <c r="Q143" s="2"/>
      <c r="R143" s="2"/>
      <c r="S143" s="2"/>
      <c r="T143" s="2"/>
      <c r="U143" s="2"/>
      <c r="V143" s="2"/>
      <c r="W143" s="2"/>
      <c r="X143" s="2"/>
    </row>
    <row r="144" spans="1:24" ht="12.75" customHeight="1">
      <c r="A144" s="2"/>
      <c r="B144" s="40"/>
      <c r="C144" s="40"/>
      <c r="D144" s="40"/>
      <c r="E144" s="41"/>
      <c r="F144" s="41"/>
      <c r="G144" s="41"/>
      <c r="H144" s="41"/>
      <c r="I144" s="41"/>
      <c r="J144" s="41"/>
      <c r="K144" s="41"/>
      <c r="L144" s="41"/>
      <c r="M144" s="41"/>
      <c r="N144" s="41"/>
      <c r="O144" s="41"/>
      <c r="P144" s="2"/>
      <c r="Q144" s="2"/>
      <c r="R144" s="2"/>
      <c r="S144" s="2"/>
      <c r="T144" s="2"/>
      <c r="U144" s="2"/>
      <c r="V144" s="2"/>
      <c r="W144" s="2"/>
      <c r="X144" s="2"/>
    </row>
    <row r="145" spans="1:24" ht="12.75" customHeight="1">
      <c r="A145" s="2"/>
      <c r="B145" s="40"/>
      <c r="C145" s="40"/>
      <c r="D145" s="40"/>
      <c r="E145" s="41"/>
      <c r="F145" s="41"/>
      <c r="G145" s="41"/>
      <c r="H145" s="41"/>
      <c r="I145" s="41"/>
      <c r="J145" s="41"/>
      <c r="K145" s="41"/>
      <c r="L145" s="41"/>
      <c r="M145" s="41"/>
      <c r="N145" s="41"/>
      <c r="O145" s="41"/>
      <c r="P145" s="2"/>
      <c r="Q145" s="2"/>
      <c r="R145" s="2"/>
      <c r="S145" s="2"/>
      <c r="T145" s="2"/>
      <c r="U145" s="2"/>
      <c r="V145" s="2"/>
      <c r="W145" s="2"/>
      <c r="X145" s="2"/>
    </row>
    <row r="146" spans="1:24" ht="12.75" customHeight="1">
      <c r="A146" s="2"/>
      <c r="B146" s="40"/>
      <c r="C146" s="40"/>
      <c r="D146" s="40"/>
      <c r="E146" s="41"/>
      <c r="F146" s="41"/>
      <c r="G146" s="41"/>
      <c r="H146" s="41"/>
      <c r="I146" s="41"/>
      <c r="J146" s="41"/>
      <c r="K146" s="41"/>
      <c r="L146" s="41"/>
      <c r="M146" s="41"/>
      <c r="N146" s="41"/>
      <c r="O146" s="41"/>
      <c r="P146" s="2"/>
      <c r="Q146" s="2"/>
      <c r="R146" s="2"/>
      <c r="S146" s="2"/>
      <c r="T146" s="2"/>
      <c r="U146" s="2"/>
      <c r="V146" s="2"/>
      <c r="W146" s="2"/>
      <c r="X146" s="2"/>
    </row>
    <row r="147" spans="1:24" ht="12.75" customHeight="1">
      <c r="A147" s="2"/>
      <c r="B147" s="40"/>
      <c r="C147" s="40"/>
      <c r="D147" s="40"/>
      <c r="E147" s="41"/>
      <c r="F147" s="41"/>
      <c r="G147" s="41"/>
      <c r="H147" s="41"/>
      <c r="I147" s="41"/>
      <c r="J147" s="41"/>
      <c r="K147" s="41"/>
      <c r="L147" s="41"/>
      <c r="M147" s="41"/>
      <c r="N147" s="41"/>
      <c r="O147" s="41"/>
      <c r="P147" s="2"/>
      <c r="Q147" s="2"/>
      <c r="R147" s="2"/>
      <c r="S147" s="2"/>
      <c r="T147" s="2"/>
      <c r="U147" s="2"/>
      <c r="V147" s="2"/>
      <c r="W147" s="2"/>
      <c r="X147" s="2"/>
    </row>
    <row r="148" spans="1:24" ht="12.75" customHeight="1">
      <c r="A148" s="2"/>
      <c r="B148" s="40"/>
      <c r="C148" s="40"/>
      <c r="D148" s="40"/>
      <c r="E148" s="41"/>
      <c r="F148" s="41"/>
      <c r="G148" s="41"/>
      <c r="H148" s="41"/>
      <c r="I148" s="41"/>
      <c r="J148" s="41"/>
      <c r="K148" s="41"/>
      <c r="L148" s="41"/>
      <c r="M148" s="41"/>
      <c r="N148" s="41"/>
      <c r="O148" s="41"/>
      <c r="P148" s="2"/>
      <c r="Q148" s="2"/>
      <c r="R148" s="2"/>
      <c r="S148" s="2"/>
      <c r="T148" s="2"/>
      <c r="U148" s="2"/>
      <c r="V148" s="2"/>
      <c r="W148" s="2"/>
      <c r="X148" s="2"/>
    </row>
    <row r="149" spans="1:24" ht="12.75" customHeight="1">
      <c r="A149" s="2"/>
      <c r="B149" s="40"/>
      <c r="C149" s="40"/>
      <c r="D149" s="40"/>
      <c r="E149" s="41"/>
      <c r="F149" s="41"/>
      <c r="G149" s="41"/>
      <c r="H149" s="41"/>
      <c r="I149" s="41"/>
      <c r="J149" s="41"/>
      <c r="K149" s="41"/>
      <c r="L149" s="41"/>
      <c r="M149" s="41"/>
      <c r="N149" s="41"/>
      <c r="O149" s="41"/>
      <c r="P149" s="2"/>
      <c r="Q149" s="2"/>
      <c r="R149" s="2"/>
      <c r="S149" s="2"/>
      <c r="T149" s="2"/>
      <c r="U149" s="2"/>
      <c r="V149" s="2"/>
      <c r="W149" s="2"/>
      <c r="X149" s="2"/>
    </row>
    <row r="150" spans="1:24" ht="12.75" customHeight="1">
      <c r="A150" s="2"/>
      <c r="B150" s="40"/>
      <c r="C150" s="40"/>
      <c r="D150" s="40"/>
      <c r="E150" s="41"/>
      <c r="F150" s="41"/>
      <c r="G150" s="41"/>
      <c r="H150" s="41"/>
      <c r="I150" s="41"/>
      <c r="J150" s="41"/>
      <c r="K150" s="41"/>
      <c r="L150" s="41"/>
      <c r="M150" s="41"/>
      <c r="N150" s="41"/>
      <c r="O150" s="41"/>
      <c r="P150" s="2"/>
      <c r="Q150" s="2"/>
      <c r="R150" s="2"/>
      <c r="S150" s="2"/>
      <c r="T150" s="2"/>
      <c r="U150" s="2"/>
      <c r="V150" s="2"/>
      <c r="W150" s="2"/>
      <c r="X150" s="2"/>
    </row>
    <row r="151" spans="1:24" ht="12.75" customHeight="1">
      <c r="A151" s="2"/>
      <c r="B151" s="40"/>
      <c r="C151" s="40"/>
      <c r="D151" s="40"/>
      <c r="E151" s="41"/>
      <c r="F151" s="41"/>
      <c r="G151" s="41"/>
      <c r="H151" s="41"/>
      <c r="I151" s="41"/>
      <c r="J151" s="41"/>
      <c r="K151" s="41"/>
      <c r="L151" s="41"/>
      <c r="M151" s="41"/>
      <c r="N151" s="41"/>
      <c r="O151" s="41"/>
      <c r="P151" s="2"/>
      <c r="Q151" s="2"/>
      <c r="R151" s="2"/>
      <c r="S151" s="2"/>
      <c r="T151" s="2"/>
      <c r="U151" s="2"/>
      <c r="V151" s="2"/>
      <c r="W151" s="2"/>
      <c r="X151" s="2"/>
    </row>
    <row r="152" spans="1:24" ht="12.75" customHeight="1">
      <c r="A152" s="2"/>
      <c r="B152" s="40"/>
      <c r="C152" s="40"/>
      <c r="D152" s="40"/>
      <c r="E152" s="41"/>
      <c r="F152" s="41"/>
      <c r="G152" s="41"/>
      <c r="H152" s="41"/>
      <c r="I152" s="41"/>
      <c r="J152" s="41"/>
      <c r="K152" s="41"/>
      <c r="L152" s="41"/>
      <c r="M152" s="41"/>
      <c r="N152" s="41"/>
      <c r="O152" s="41"/>
      <c r="P152" s="2"/>
      <c r="Q152" s="2"/>
      <c r="R152" s="2"/>
      <c r="S152" s="2"/>
      <c r="T152" s="2"/>
      <c r="U152" s="2"/>
      <c r="V152" s="2"/>
      <c r="W152" s="2"/>
      <c r="X152" s="2"/>
    </row>
    <row r="153" spans="1:24" ht="12.75" customHeight="1">
      <c r="A153" s="2"/>
      <c r="B153" s="40"/>
      <c r="C153" s="40"/>
      <c r="D153" s="40"/>
      <c r="E153" s="41"/>
      <c r="F153" s="41"/>
      <c r="G153" s="41"/>
      <c r="H153" s="41"/>
      <c r="I153" s="41"/>
      <c r="J153" s="41"/>
      <c r="K153" s="41"/>
      <c r="L153" s="41"/>
      <c r="M153" s="41"/>
      <c r="N153" s="41"/>
      <c r="O153" s="41"/>
      <c r="P153" s="2"/>
      <c r="Q153" s="2"/>
      <c r="R153" s="2"/>
      <c r="S153" s="2"/>
      <c r="T153" s="2"/>
      <c r="U153" s="2"/>
      <c r="V153" s="2"/>
      <c r="W153" s="2"/>
      <c r="X153" s="2"/>
    </row>
    <row r="154" spans="1:24" ht="12.75" customHeight="1">
      <c r="A154" s="2"/>
      <c r="B154" s="40"/>
      <c r="C154" s="40"/>
      <c r="D154" s="40"/>
      <c r="E154" s="41"/>
      <c r="F154" s="41"/>
      <c r="G154" s="41"/>
      <c r="H154" s="41"/>
      <c r="I154" s="41"/>
      <c r="J154" s="41"/>
      <c r="K154" s="41"/>
      <c r="L154" s="41"/>
      <c r="M154" s="41"/>
      <c r="N154" s="41"/>
      <c r="O154" s="41"/>
      <c r="P154" s="2"/>
      <c r="Q154" s="2"/>
      <c r="R154" s="2"/>
      <c r="S154" s="2"/>
      <c r="T154" s="2"/>
      <c r="U154" s="2"/>
      <c r="V154" s="2"/>
      <c r="W154" s="2"/>
      <c r="X154" s="2"/>
    </row>
    <row r="155" spans="1:24" ht="12.75" customHeight="1">
      <c r="A155" s="2"/>
      <c r="B155" s="40"/>
      <c r="C155" s="40"/>
      <c r="D155" s="40"/>
      <c r="E155" s="41"/>
      <c r="F155" s="41"/>
      <c r="G155" s="41"/>
      <c r="H155" s="41"/>
      <c r="I155" s="41"/>
      <c r="J155" s="41"/>
      <c r="K155" s="41"/>
      <c r="L155" s="41"/>
      <c r="M155" s="41"/>
      <c r="N155" s="41"/>
      <c r="O155" s="41"/>
      <c r="P155" s="2"/>
      <c r="Q155" s="2"/>
      <c r="R155" s="2"/>
      <c r="S155" s="2"/>
      <c r="T155" s="2"/>
      <c r="U155" s="2"/>
      <c r="V155" s="2"/>
      <c r="W155" s="2"/>
      <c r="X155" s="2"/>
    </row>
    <row r="156" spans="1:24" ht="12.75" customHeight="1">
      <c r="A156" s="2"/>
      <c r="B156" s="40"/>
      <c r="C156" s="40"/>
      <c r="D156" s="40"/>
      <c r="E156" s="41"/>
      <c r="F156" s="41"/>
      <c r="G156" s="41"/>
      <c r="H156" s="41"/>
      <c r="I156" s="41"/>
      <c r="J156" s="41"/>
      <c r="K156" s="41"/>
      <c r="L156" s="41"/>
      <c r="M156" s="41"/>
      <c r="N156" s="41"/>
      <c r="O156" s="41"/>
      <c r="P156" s="2"/>
      <c r="Q156" s="2"/>
      <c r="R156" s="2"/>
      <c r="S156" s="2"/>
      <c r="T156" s="2"/>
      <c r="U156" s="2"/>
      <c r="V156" s="2"/>
      <c r="W156" s="2"/>
      <c r="X156" s="2"/>
    </row>
    <row r="157" spans="1:24" ht="12.75" customHeight="1">
      <c r="A157" s="2"/>
      <c r="B157" s="40"/>
      <c r="C157" s="40"/>
      <c r="D157" s="40"/>
      <c r="E157" s="41"/>
      <c r="F157" s="41"/>
      <c r="G157" s="41"/>
      <c r="H157" s="41"/>
      <c r="I157" s="41"/>
      <c r="J157" s="41"/>
      <c r="K157" s="41"/>
      <c r="L157" s="41"/>
      <c r="M157" s="41"/>
      <c r="N157" s="41"/>
      <c r="O157" s="41"/>
      <c r="P157" s="2"/>
      <c r="Q157" s="2"/>
      <c r="R157" s="2"/>
      <c r="S157" s="2"/>
      <c r="T157" s="2"/>
      <c r="U157" s="2"/>
      <c r="V157" s="2"/>
      <c r="W157" s="2"/>
      <c r="X157" s="2"/>
    </row>
    <row r="158" spans="1:24" ht="12.75" customHeight="1">
      <c r="A158" s="2"/>
      <c r="B158" s="40"/>
      <c r="C158" s="40"/>
      <c r="D158" s="40"/>
      <c r="E158" s="41"/>
      <c r="F158" s="41"/>
      <c r="G158" s="41"/>
      <c r="H158" s="41"/>
      <c r="I158" s="41"/>
      <c r="J158" s="41"/>
      <c r="K158" s="41"/>
      <c r="L158" s="41"/>
      <c r="M158" s="41"/>
      <c r="N158" s="41"/>
      <c r="O158" s="41"/>
      <c r="P158" s="2"/>
      <c r="Q158" s="2"/>
      <c r="R158" s="2"/>
      <c r="S158" s="2"/>
      <c r="T158" s="2"/>
      <c r="U158" s="2"/>
      <c r="V158" s="2"/>
      <c r="W158" s="2"/>
      <c r="X158" s="2"/>
    </row>
    <row r="159" spans="1:24" ht="12.75" customHeight="1">
      <c r="A159" s="2"/>
      <c r="B159" s="40"/>
      <c r="C159" s="40"/>
      <c r="D159" s="40"/>
      <c r="E159" s="41"/>
      <c r="F159" s="41"/>
      <c r="G159" s="41"/>
      <c r="H159" s="41"/>
      <c r="I159" s="41"/>
      <c r="J159" s="41"/>
      <c r="K159" s="41"/>
      <c r="L159" s="41"/>
      <c r="M159" s="41"/>
      <c r="N159" s="41"/>
      <c r="O159" s="41"/>
      <c r="P159" s="2"/>
      <c r="Q159" s="2"/>
      <c r="R159" s="2"/>
      <c r="S159" s="2"/>
      <c r="T159" s="2"/>
      <c r="U159" s="2"/>
      <c r="V159" s="2"/>
      <c r="W159" s="2"/>
      <c r="X159" s="2"/>
    </row>
    <row r="160" spans="1:24" ht="12.75" customHeight="1">
      <c r="A160" s="2"/>
      <c r="B160" s="40"/>
      <c r="C160" s="40"/>
      <c r="D160" s="40"/>
      <c r="E160" s="41"/>
      <c r="F160" s="41"/>
      <c r="G160" s="41"/>
      <c r="H160" s="41"/>
      <c r="I160" s="41"/>
      <c r="J160" s="41"/>
      <c r="K160" s="41"/>
      <c r="L160" s="41"/>
      <c r="M160" s="41"/>
      <c r="N160" s="41"/>
      <c r="O160" s="41"/>
      <c r="P160" s="2"/>
      <c r="Q160" s="2"/>
      <c r="R160" s="2"/>
      <c r="S160" s="2"/>
      <c r="T160" s="2"/>
      <c r="U160" s="2"/>
      <c r="V160" s="2"/>
      <c r="W160" s="2"/>
      <c r="X160" s="2"/>
    </row>
    <row r="161" spans="1:24" ht="12.75" customHeight="1">
      <c r="A161" s="2"/>
      <c r="B161" s="40"/>
      <c r="C161" s="40"/>
      <c r="D161" s="40"/>
      <c r="E161" s="41"/>
      <c r="F161" s="41"/>
      <c r="G161" s="41"/>
      <c r="H161" s="41"/>
      <c r="I161" s="41"/>
      <c r="J161" s="41"/>
      <c r="K161" s="41"/>
      <c r="L161" s="41"/>
      <c r="M161" s="41"/>
      <c r="N161" s="41"/>
      <c r="O161" s="41"/>
      <c r="P161" s="2"/>
      <c r="Q161" s="2"/>
      <c r="R161" s="2"/>
      <c r="S161" s="2"/>
      <c r="T161" s="2"/>
      <c r="U161" s="2"/>
      <c r="V161" s="2"/>
      <c r="W161" s="2"/>
      <c r="X161" s="2"/>
    </row>
    <row r="162" spans="1:24" ht="12.75" customHeight="1">
      <c r="A162" s="2"/>
      <c r="B162" s="40"/>
      <c r="C162" s="40"/>
      <c r="D162" s="40"/>
      <c r="E162" s="41"/>
      <c r="F162" s="41"/>
      <c r="G162" s="41"/>
      <c r="H162" s="41"/>
      <c r="I162" s="41"/>
      <c r="J162" s="41"/>
      <c r="K162" s="41"/>
      <c r="L162" s="41"/>
      <c r="M162" s="41"/>
      <c r="N162" s="41"/>
      <c r="O162" s="41"/>
      <c r="P162" s="2"/>
      <c r="Q162" s="2"/>
      <c r="R162" s="2"/>
      <c r="S162" s="2"/>
      <c r="T162" s="2"/>
      <c r="U162" s="2"/>
      <c r="V162" s="2"/>
      <c r="W162" s="2"/>
      <c r="X162" s="2"/>
    </row>
    <row r="163" spans="1:24" ht="12.75" customHeight="1">
      <c r="A163" s="2"/>
      <c r="B163" s="40"/>
      <c r="C163" s="40"/>
      <c r="D163" s="40"/>
      <c r="E163" s="41"/>
      <c r="F163" s="41"/>
      <c r="G163" s="41"/>
      <c r="H163" s="41"/>
      <c r="I163" s="41"/>
      <c r="J163" s="41"/>
      <c r="K163" s="41"/>
      <c r="L163" s="41"/>
      <c r="M163" s="41"/>
      <c r="N163" s="41"/>
      <c r="O163" s="41"/>
      <c r="P163" s="2"/>
      <c r="Q163" s="2"/>
      <c r="R163" s="2"/>
      <c r="S163" s="2"/>
      <c r="T163" s="2"/>
      <c r="U163" s="2"/>
      <c r="V163" s="2"/>
      <c r="W163" s="2"/>
      <c r="X163" s="2"/>
    </row>
    <row r="164" spans="1:24" ht="12.75" customHeight="1">
      <c r="A164" s="2"/>
      <c r="B164" s="40"/>
      <c r="C164" s="40"/>
      <c r="D164" s="40"/>
      <c r="E164" s="41"/>
      <c r="F164" s="41"/>
      <c r="G164" s="41"/>
      <c r="H164" s="41"/>
      <c r="I164" s="41"/>
      <c r="J164" s="41"/>
      <c r="K164" s="41"/>
      <c r="L164" s="41"/>
      <c r="M164" s="41"/>
      <c r="N164" s="41"/>
      <c r="O164" s="41"/>
      <c r="P164" s="2"/>
      <c r="Q164" s="2"/>
      <c r="R164" s="2"/>
      <c r="S164" s="2"/>
      <c r="T164" s="2"/>
      <c r="U164" s="2"/>
      <c r="V164" s="2"/>
      <c r="W164" s="2"/>
      <c r="X164" s="2"/>
    </row>
    <row r="165" spans="1:24" ht="12.75" customHeight="1">
      <c r="A165" s="2"/>
      <c r="B165" s="40"/>
      <c r="C165" s="40"/>
      <c r="D165" s="40"/>
      <c r="E165" s="41"/>
      <c r="F165" s="41"/>
      <c r="G165" s="41"/>
      <c r="H165" s="41"/>
      <c r="I165" s="41"/>
      <c r="J165" s="41"/>
      <c r="K165" s="41"/>
      <c r="L165" s="41"/>
      <c r="M165" s="41"/>
      <c r="N165" s="41"/>
      <c r="O165" s="41"/>
      <c r="P165" s="2"/>
      <c r="Q165" s="2"/>
      <c r="R165" s="2"/>
      <c r="S165" s="2"/>
      <c r="T165" s="2"/>
      <c r="U165" s="2"/>
      <c r="V165" s="2"/>
      <c r="W165" s="2"/>
      <c r="X165" s="2"/>
    </row>
    <row r="166" spans="1:24" ht="12.75" customHeight="1">
      <c r="A166" s="2"/>
      <c r="B166" s="40"/>
      <c r="C166" s="40"/>
      <c r="D166" s="40"/>
      <c r="E166" s="41"/>
      <c r="F166" s="41"/>
      <c r="G166" s="41"/>
      <c r="H166" s="41"/>
      <c r="I166" s="41"/>
      <c r="J166" s="41"/>
      <c r="K166" s="41"/>
      <c r="L166" s="41"/>
      <c r="M166" s="41"/>
      <c r="N166" s="41"/>
      <c r="O166" s="41"/>
      <c r="P166" s="2"/>
      <c r="Q166" s="2"/>
      <c r="R166" s="2"/>
      <c r="S166" s="2"/>
      <c r="T166" s="2"/>
      <c r="U166" s="2"/>
      <c r="V166" s="2"/>
      <c r="W166" s="2"/>
      <c r="X166" s="2"/>
    </row>
    <row r="167" spans="1:24" ht="12.75" customHeight="1">
      <c r="A167" s="2"/>
      <c r="B167" s="40"/>
      <c r="C167" s="40"/>
      <c r="D167" s="40"/>
      <c r="E167" s="41"/>
      <c r="F167" s="41"/>
      <c r="G167" s="41"/>
      <c r="H167" s="41"/>
      <c r="I167" s="41"/>
      <c r="J167" s="41"/>
      <c r="K167" s="41"/>
      <c r="L167" s="41"/>
      <c r="M167" s="41"/>
      <c r="N167" s="41"/>
      <c r="O167" s="41"/>
      <c r="P167" s="2"/>
      <c r="Q167" s="2"/>
      <c r="R167" s="2"/>
      <c r="S167" s="2"/>
      <c r="T167" s="2"/>
      <c r="U167" s="2"/>
      <c r="V167" s="2"/>
      <c r="W167" s="2"/>
      <c r="X167" s="2"/>
    </row>
    <row r="168" spans="1:24" ht="12.75" customHeight="1">
      <c r="A168" s="2"/>
      <c r="B168" s="40"/>
      <c r="C168" s="40"/>
      <c r="D168" s="40"/>
      <c r="E168" s="41"/>
      <c r="F168" s="41"/>
      <c r="G168" s="41"/>
      <c r="H168" s="41"/>
      <c r="I168" s="41"/>
      <c r="J168" s="41"/>
      <c r="K168" s="41"/>
      <c r="L168" s="41"/>
      <c r="M168" s="41"/>
      <c r="N168" s="41"/>
      <c r="O168" s="41"/>
      <c r="P168" s="2"/>
      <c r="Q168" s="2"/>
      <c r="R168" s="2"/>
      <c r="S168" s="2"/>
      <c r="T168" s="2"/>
      <c r="U168" s="2"/>
      <c r="V168" s="2"/>
      <c r="W168" s="2"/>
      <c r="X168" s="2"/>
    </row>
    <row r="169" spans="1:24" ht="12.75" customHeight="1">
      <c r="A169" s="2"/>
      <c r="B169" s="40"/>
      <c r="C169" s="40"/>
      <c r="D169" s="40"/>
      <c r="E169" s="41"/>
      <c r="F169" s="41"/>
      <c r="G169" s="41"/>
      <c r="H169" s="41"/>
      <c r="I169" s="41"/>
      <c r="J169" s="41"/>
      <c r="K169" s="41"/>
      <c r="L169" s="41"/>
      <c r="M169" s="41"/>
      <c r="N169" s="41"/>
      <c r="O169" s="41"/>
      <c r="P169" s="2"/>
      <c r="Q169" s="2"/>
      <c r="R169" s="2"/>
      <c r="S169" s="2"/>
      <c r="T169" s="2"/>
      <c r="U169" s="2"/>
      <c r="V169" s="2"/>
      <c r="W169" s="2"/>
      <c r="X169" s="2"/>
    </row>
    <row r="170" spans="1:24" ht="12.75" customHeight="1">
      <c r="A170" s="2"/>
      <c r="B170" s="40"/>
      <c r="C170" s="40"/>
      <c r="D170" s="40"/>
      <c r="E170" s="41"/>
      <c r="F170" s="41"/>
      <c r="G170" s="41"/>
      <c r="H170" s="41"/>
      <c r="I170" s="41"/>
      <c r="J170" s="41"/>
      <c r="K170" s="41"/>
      <c r="L170" s="41"/>
      <c r="M170" s="41"/>
      <c r="N170" s="41"/>
      <c r="O170" s="41"/>
      <c r="P170" s="2"/>
      <c r="Q170" s="2"/>
      <c r="R170" s="2"/>
      <c r="S170" s="2"/>
      <c r="T170" s="2"/>
      <c r="U170" s="2"/>
      <c r="V170" s="2"/>
      <c r="W170" s="2"/>
      <c r="X170" s="2"/>
    </row>
    <row r="171" spans="1:24" ht="12.75" customHeight="1">
      <c r="A171" s="2"/>
      <c r="B171" s="40"/>
      <c r="C171" s="40"/>
      <c r="D171" s="40"/>
      <c r="E171" s="41"/>
      <c r="F171" s="41"/>
      <c r="G171" s="41"/>
      <c r="H171" s="41"/>
      <c r="I171" s="41"/>
      <c r="J171" s="41"/>
      <c r="K171" s="41"/>
      <c r="L171" s="41"/>
      <c r="M171" s="41"/>
      <c r="N171" s="41"/>
      <c r="O171" s="41"/>
      <c r="P171" s="2"/>
      <c r="Q171" s="2"/>
      <c r="R171" s="2"/>
      <c r="S171" s="2"/>
      <c r="T171" s="2"/>
      <c r="U171" s="2"/>
      <c r="V171" s="2"/>
      <c r="W171" s="2"/>
      <c r="X171" s="2"/>
    </row>
    <row r="172" spans="1:24" ht="12.75" customHeight="1">
      <c r="A172" s="2"/>
      <c r="B172" s="40"/>
      <c r="C172" s="40"/>
      <c r="D172" s="40"/>
      <c r="E172" s="41"/>
      <c r="F172" s="41"/>
      <c r="G172" s="41"/>
      <c r="H172" s="41"/>
      <c r="I172" s="41"/>
      <c r="J172" s="41"/>
      <c r="K172" s="41"/>
      <c r="L172" s="41"/>
      <c r="M172" s="41"/>
      <c r="N172" s="41"/>
      <c r="O172" s="41"/>
      <c r="P172" s="2"/>
      <c r="Q172" s="2"/>
      <c r="R172" s="2"/>
      <c r="S172" s="2"/>
      <c r="T172" s="2"/>
      <c r="U172" s="2"/>
      <c r="V172" s="2"/>
      <c r="W172" s="2"/>
      <c r="X172" s="2"/>
    </row>
    <row r="173" spans="1:24" ht="12.75" customHeight="1">
      <c r="A173" s="2"/>
      <c r="B173" s="40"/>
      <c r="C173" s="40"/>
      <c r="D173" s="40"/>
      <c r="E173" s="41"/>
      <c r="F173" s="41"/>
      <c r="G173" s="41"/>
      <c r="H173" s="41"/>
      <c r="I173" s="41"/>
      <c r="J173" s="41"/>
      <c r="K173" s="41"/>
      <c r="L173" s="41"/>
      <c r="M173" s="41"/>
      <c r="N173" s="41"/>
      <c r="O173" s="41"/>
      <c r="P173" s="2"/>
      <c r="Q173" s="2"/>
      <c r="R173" s="2"/>
      <c r="S173" s="2"/>
      <c r="T173" s="2"/>
      <c r="U173" s="2"/>
      <c r="V173" s="2"/>
      <c r="W173" s="2"/>
      <c r="X173" s="2"/>
    </row>
    <row r="174" spans="1:24" ht="12.75" customHeight="1">
      <c r="A174" s="2"/>
      <c r="B174" s="40"/>
      <c r="C174" s="40"/>
      <c r="D174" s="40"/>
      <c r="E174" s="41"/>
      <c r="F174" s="41"/>
      <c r="G174" s="41"/>
      <c r="H174" s="41"/>
      <c r="I174" s="41"/>
      <c r="J174" s="41"/>
      <c r="K174" s="41"/>
      <c r="L174" s="41"/>
      <c r="M174" s="41"/>
      <c r="N174" s="41"/>
      <c r="O174" s="41"/>
      <c r="P174" s="2"/>
      <c r="Q174" s="2"/>
      <c r="R174" s="2"/>
      <c r="S174" s="2"/>
      <c r="T174" s="2"/>
      <c r="U174" s="2"/>
      <c r="V174" s="2"/>
      <c r="W174" s="2"/>
      <c r="X174" s="2"/>
    </row>
    <row r="175" spans="1:24" ht="12.75" customHeight="1">
      <c r="A175" s="2"/>
      <c r="B175" s="40"/>
      <c r="C175" s="40"/>
      <c r="D175" s="40"/>
      <c r="E175" s="41"/>
      <c r="F175" s="41"/>
      <c r="G175" s="41"/>
      <c r="H175" s="41"/>
      <c r="I175" s="41"/>
      <c r="J175" s="41"/>
      <c r="K175" s="41"/>
      <c r="L175" s="41"/>
      <c r="M175" s="41"/>
      <c r="N175" s="41"/>
      <c r="O175" s="41"/>
      <c r="P175" s="2"/>
      <c r="Q175" s="2"/>
      <c r="R175" s="2"/>
      <c r="S175" s="2"/>
      <c r="T175" s="2"/>
      <c r="U175" s="2"/>
      <c r="V175" s="2"/>
      <c r="W175" s="2"/>
      <c r="X175" s="2"/>
    </row>
    <row r="176" spans="1:24" ht="12.75" customHeight="1">
      <c r="A176" s="2"/>
      <c r="B176" s="40"/>
      <c r="C176" s="40"/>
      <c r="D176" s="40"/>
      <c r="E176" s="41"/>
      <c r="F176" s="41"/>
      <c r="G176" s="41"/>
      <c r="H176" s="41"/>
      <c r="I176" s="41"/>
      <c r="J176" s="41"/>
      <c r="K176" s="41"/>
      <c r="L176" s="41"/>
      <c r="M176" s="41"/>
      <c r="N176" s="41"/>
      <c r="O176" s="41"/>
      <c r="P176" s="2"/>
      <c r="Q176" s="2"/>
      <c r="R176" s="2"/>
      <c r="S176" s="2"/>
      <c r="T176" s="2"/>
      <c r="U176" s="2"/>
      <c r="V176" s="2"/>
      <c r="W176" s="2"/>
      <c r="X176" s="2"/>
    </row>
    <row r="177" spans="1:24" ht="12.75" customHeight="1">
      <c r="A177" s="2"/>
      <c r="B177" s="40"/>
      <c r="C177" s="40"/>
      <c r="D177" s="40"/>
      <c r="E177" s="41"/>
      <c r="F177" s="41"/>
      <c r="G177" s="41"/>
      <c r="H177" s="41"/>
      <c r="I177" s="41"/>
      <c r="J177" s="41"/>
      <c r="K177" s="41"/>
      <c r="L177" s="41"/>
      <c r="M177" s="41"/>
      <c r="N177" s="41"/>
      <c r="O177" s="41"/>
      <c r="P177" s="2"/>
      <c r="Q177" s="2"/>
      <c r="R177" s="2"/>
      <c r="S177" s="2"/>
      <c r="T177" s="2"/>
      <c r="U177" s="2"/>
      <c r="V177" s="2"/>
      <c r="W177" s="2"/>
      <c r="X177" s="2"/>
    </row>
    <row r="178" spans="1:24" ht="12.75" customHeight="1">
      <c r="A178" s="2"/>
      <c r="B178" s="40"/>
      <c r="C178" s="40"/>
      <c r="D178" s="40"/>
      <c r="E178" s="41"/>
      <c r="F178" s="41"/>
      <c r="G178" s="41"/>
      <c r="H178" s="41"/>
      <c r="I178" s="41"/>
      <c r="J178" s="41"/>
      <c r="K178" s="41"/>
      <c r="L178" s="41"/>
      <c r="M178" s="41"/>
      <c r="N178" s="41"/>
      <c r="O178" s="41"/>
      <c r="P178" s="2"/>
      <c r="Q178" s="2"/>
      <c r="R178" s="2"/>
      <c r="S178" s="2"/>
      <c r="T178" s="2"/>
      <c r="U178" s="2"/>
      <c r="V178" s="2"/>
      <c r="W178" s="2"/>
      <c r="X178" s="2"/>
    </row>
    <row r="179" spans="1:24" ht="12.75" customHeight="1">
      <c r="A179" s="2"/>
      <c r="B179" s="40"/>
      <c r="C179" s="40"/>
      <c r="D179" s="40"/>
      <c r="E179" s="41"/>
      <c r="F179" s="41"/>
      <c r="G179" s="41"/>
      <c r="H179" s="41"/>
      <c r="I179" s="41"/>
      <c r="J179" s="41"/>
      <c r="K179" s="41"/>
      <c r="L179" s="41"/>
      <c r="M179" s="41"/>
      <c r="N179" s="41"/>
      <c r="O179" s="41"/>
      <c r="P179" s="2"/>
      <c r="Q179" s="2"/>
      <c r="R179" s="2"/>
      <c r="S179" s="2"/>
      <c r="T179" s="2"/>
      <c r="U179" s="2"/>
      <c r="V179" s="2"/>
      <c r="W179" s="2"/>
      <c r="X179" s="2"/>
    </row>
    <row r="180" spans="1:24" ht="12.75" customHeight="1">
      <c r="A180" s="2"/>
      <c r="B180" s="40"/>
      <c r="C180" s="40"/>
      <c r="D180" s="40"/>
      <c r="E180" s="41"/>
      <c r="F180" s="41"/>
      <c r="G180" s="41"/>
      <c r="H180" s="41"/>
      <c r="I180" s="41"/>
      <c r="J180" s="41"/>
      <c r="K180" s="41"/>
      <c r="L180" s="41"/>
      <c r="M180" s="41"/>
      <c r="N180" s="41"/>
      <c r="O180" s="41"/>
      <c r="P180" s="2"/>
      <c r="Q180" s="2"/>
      <c r="R180" s="2"/>
      <c r="S180" s="2"/>
      <c r="T180" s="2"/>
      <c r="U180" s="2"/>
      <c r="V180" s="2"/>
      <c r="W180" s="2"/>
      <c r="X180" s="2"/>
    </row>
    <row r="181" spans="1:24" ht="12.75" customHeight="1">
      <c r="A181" s="2"/>
      <c r="B181" s="40"/>
      <c r="C181" s="40"/>
      <c r="D181" s="40"/>
      <c r="E181" s="41"/>
      <c r="F181" s="41"/>
      <c r="G181" s="41"/>
      <c r="H181" s="41"/>
      <c r="I181" s="41"/>
      <c r="J181" s="41"/>
      <c r="K181" s="41"/>
      <c r="L181" s="41"/>
      <c r="M181" s="41"/>
      <c r="N181" s="41"/>
      <c r="O181" s="41"/>
      <c r="P181" s="2"/>
      <c r="Q181" s="2"/>
      <c r="R181" s="2"/>
      <c r="S181" s="2"/>
      <c r="T181" s="2"/>
      <c r="U181" s="2"/>
      <c r="V181" s="2"/>
      <c r="W181" s="2"/>
      <c r="X181" s="2"/>
    </row>
    <row r="182" spans="1:24" ht="12.75" customHeight="1">
      <c r="A182" s="2"/>
      <c r="B182" s="40"/>
      <c r="C182" s="40"/>
      <c r="D182" s="40"/>
      <c r="E182" s="41"/>
      <c r="F182" s="41"/>
      <c r="G182" s="41"/>
      <c r="H182" s="41"/>
      <c r="I182" s="41"/>
      <c r="J182" s="41"/>
      <c r="K182" s="41"/>
      <c r="L182" s="41"/>
      <c r="M182" s="41"/>
      <c r="N182" s="41"/>
      <c r="O182" s="41"/>
      <c r="P182" s="2"/>
      <c r="Q182" s="2"/>
      <c r="R182" s="2"/>
      <c r="S182" s="2"/>
      <c r="T182" s="2"/>
      <c r="U182" s="2"/>
      <c r="V182" s="2"/>
      <c r="W182" s="2"/>
      <c r="X182" s="2"/>
    </row>
    <row r="183" spans="1:24" ht="12.75" customHeight="1">
      <c r="A183" s="2"/>
      <c r="B183" s="40"/>
      <c r="C183" s="40"/>
      <c r="D183" s="40"/>
      <c r="E183" s="41"/>
      <c r="F183" s="41"/>
      <c r="G183" s="41"/>
      <c r="H183" s="41"/>
      <c r="I183" s="41"/>
      <c r="J183" s="41"/>
      <c r="K183" s="41"/>
      <c r="L183" s="41"/>
      <c r="M183" s="41"/>
      <c r="N183" s="41"/>
      <c r="O183" s="41"/>
      <c r="P183" s="2"/>
      <c r="Q183" s="2"/>
      <c r="R183" s="2"/>
      <c r="S183" s="2"/>
      <c r="T183" s="2"/>
      <c r="U183" s="2"/>
      <c r="V183" s="2"/>
      <c r="W183" s="2"/>
      <c r="X183" s="2"/>
    </row>
    <row r="184" spans="1:24" ht="12.75" customHeight="1">
      <c r="A184" s="2"/>
      <c r="B184" s="40"/>
      <c r="C184" s="40"/>
      <c r="D184" s="40"/>
      <c r="E184" s="41"/>
      <c r="F184" s="41"/>
      <c r="G184" s="41"/>
      <c r="H184" s="41"/>
      <c r="I184" s="41"/>
      <c r="J184" s="41"/>
      <c r="K184" s="41"/>
      <c r="L184" s="41"/>
      <c r="M184" s="41"/>
      <c r="N184" s="41"/>
      <c r="O184" s="41"/>
      <c r="P184" s="2"/>
      <c r="Q184" s="2"/>
      <c r="R184" s="2"/>
      <c r="S184" s="2"/>
      <c r="T184" s="2"/>
      <c r="U184" s="2"/>
      <c r="V184" s="2"/>
      <c r="W184" s="2"/>
      <c r="X184" s="2"/>
    </row>
    <row r="185" spans="1:24" ht="12.75" customHeight="1">
      <c r="A185" s="2"/>
      <c r="B185" s="40"/>
      <c r="C185" s="40"/>
      <c r="D185" s="40"/>
      <c r="E185" s="41"/>
      <c r="F185" s="41"/>
      <c r="G185" s="41"/>
      <c r="H185" s="41"/>
      <c r="I185" s="41"/>
      <c r="J185" s="41"/>
      <c r="K185" s="41"/>
      <c r="L185" s="41"/>
      <c r="M185" s="41"/>
      <c r="N185" s="41"/>
      <c r="O185" s="41"/>
      <c r="P185" s="2"/>
      <c r="Q185" s="2"/>
      <c r="R185" s="2"/>
      <c r="S185" s="2"/>
      <c r="T185" s="2"/>
      <c r="U185" s="2"/>
      <c r="V185" s="2"/>
      <c r="W185" s="2"/>
      <c r="X185" s="2"/>
    </row>
    <row r="186" spans="1:24" ht="12.75" customHeight="1">
      <c r="A186" s="2"/>
      <c r="B186" s="40"/>
      <c r="C186" s="40"/>
      <c r="D186" s="40"/>
      <c r="E186" s="41"/>
      <c r="F186" s="41"/>
      <c r="G186" s="41"/>
      <c r="H186" s="41"/>
      <c r="I186" s="41"/>
      <c r="J186" s="41"/>
      <c r="K186" s="41"/>
      <c r="L186" s="41"/>
      <c r="M186" s="41"/>
      <c r="N186" s="41"/>
      <c r="O186" s="41"/>
      <c r="P186" s="2"/>
      <c r="Q186" s="2"/>
      <c r="R186" s="2"/>
      <c r="S186" s="2"/>
      <c r="T186" s="2"/>
      <c r="U186" s="2"/>
      <c r="V186" s="2"/>
      <c r="W186" s="2"/>
      <c r="X186" s="2"/>
    </row>
    <row r="187" spans="1:24" ht="12.75" customHeight="1">
      <c r="A187" s="2"/>
      <c r="B187" s="40"/>
      <c r="C187" s="40"/>
      <c r="D187" s="40"/>
      <c r="E187" s="41"/>
      <c r="F187" s="41"/>
      <c r="G187" s="41"/>
      <c r="H187" s="41"/>
      <c r="I187" s="41"/>
      <c r="J187" s="41"/>
      <c r="K187" s="41"/>
      <c r="L187" s="41"/>
      <c r="M187" s="41"/>
      <c r="N187" s="41"/>
      <c r="O187" s="41"/>
      <c r="P187" s="2"/>
      <c r="Q187" s="2"/>
      <c r="R187" s="2"/>
      <c r="S187" s="2"/>
      <c r="T187" s="2"/>
      <c r="U187" s="2"/>
      <c r="V187" s="2"/>
      <c r="W187" s="2"/>
      <c r="X187" s="2"/>
    </row>
    <row r="188" spans="1:24" ht="12.75" customHeight="1">
      <c r="A188" s="2"/>
      <c r="B188" s="40"/>
      <c r="C188" s="40"/>
      <c r="D188" s="40"/>
      <c r="E188" s="41"/>
      <c r="F188" s="41"/>
      <c r="G188" s="41"/>
      <c r="H188" s="41"/>
      <c r="I188" s="41"/>
      <c r="J188" s="41"/>
      <c r="K188" s="41"/>
      <c r="L188" s="41"/>
      <c r="M188" s="41"/>
      <c r="N188" s="41"/>
      <c r="O188" s="41"/>
      <c r="P188" s="2"/>
      <c r="Q188" s="2"/>
      <c r="R188" s="2"/>
      <c r="S188" s="2"/>
      <c r="T188" s="2"/>
      <c r="U188" s="2"/>
      <c r="V188" s="2"/>
      <c r="W188" s="2"/>
      <c r="X188" s="2"/>
    </row>
    <row r="189" spans="1:24" ht="12.75" customHeight="1">
      <c r="A189" s="2"/>
      <c r="B189" s="40"/>
      <c r="C189" s="40"/>
      <c r="D189" s="40"/>
      <c r="E189" s="41"/>
      <c r="F189" s="41"/>
      <c r="G189" s="41"/>
      <c r="H189" s="41"/>
      <c r="I189" s="41"/>
      <c r="J189" s="41"/>
      <c r="K189" s="41"/>
      <c r="L189" s="41"/>
      <c r="M189" s="41"/>
      <c r="N189" s="41"/>
      <c r="O189" s="41"/>
      <c r="P189" s="2"/>
      <c r="Q189" s="2"/>
      <c r="R189" s="2"/>
      <c r="S189" s="2"/>
      <c r="T189" s="2"/>
      <c r="U189" s="2"/>
      <c r="V189" s="2"/>
      <c r="W189" s="2"/>
      <c r="X189" s="2"/>
    </row>
    <row r="190" spans="1:24" ht="12.75" customHeight="1">
      <c r="A190" s="2"/>
      <c r="B190" s="40"/>
      <c r="C190" s="40"/>
      <c r="D190" s="40"/>
      <c r="E190" s="41"/>
      <c r="F190" s="41"/>
      <c r="G190" s="41"/>
      <c r="H190" s="41"/>
      <c r="I190" s="41"/>
      <c r="J190" s="41"/>
      <c r="K190" s="41"/>
      <c r="L190" s="41"/>
      <c r="M190" s="41"/>
      <c r="N190" s="41"/>
      <c r="O190" s="41"/>
      <c r="P190" s="2"/>
      <c r="Q190" s="2"/>
      <c r="R190" s="2"/>
      <c r="S190" s="2"/>
      <c r="T190" s="2"/>
      <c r="U190" s="2"/>
      <c r="V190" s="2"/>
      <c r="W190" s="2"/>
      <c r="X190" s="2"/>
    </row>
    <row r="191" spans="1:24" ht="12.75" customHeight="1">
      <c r="A191" s="2"/>
      <c r="B191" s="40"/>
      <c r="C191" s="40"/>
      <c r="D191" s="40"/>
      <c r="E191" s="41"/>
      <c r="F191" s="41"/>
      <c r="G191" s="41"/>
      <c r="H191" s="41"/>
      <c r="I191" s="41"/>
      <c r="J191" s="41"/>
      <c r="K191" s="41"/>
      <c r="L191" s="41"/>
      <c r="M191" s="41"/>
      <c r="N191" s="41"/>
      <c r="O191" s="41"/>
      <c r="P191" s="2"/>
      <c r="Q191" s="2"/>
      <c r="R191" s="2"/>
      <c r="S191" s="2"/>
      <c r="T191" s="2"/>
      <c r="U191" s="2"/>
      <c r="V191" s="2"/>
      <c r="W191" s="2"/>
      <c r="X191" s="2"/>
    </row>
    <row r="192" spans="1:24" ht="12.75" customHeight="1">
      <c r="A192" s="2"/>
      <c r="B192" s="40"/>
      <c r="C192" s="40"/>
      <c r="D192" s="40"/>
      <c r="E192" s="41"/>
      <c r="F192" s="41"/>
      <c r="G192" s="41"/>
      <c r="H192" s="41"/>
      <c r="I192" s="41"/>
      <c r="J192" s="41"/>
      <c r="K192" s="41"/>
      <c r="L192" s="41"/>
      <c r="M192" s="41"/>
      <c r="N192" s="41"/>
      <c r="O192" s="41"/>
      <c r="P192" s="2"/>
      <c r="Q192" s="2"/>
      <c r="R192" s="2"/>
      <c r="S192" s="2"/>
      <c r="T192" s="2"/>
      <c r="U192" s="2"/>
      <c r="V192" s="2"/>
      <c r="W192" s="2"/>
      <c r="X192" s="2"/>
    </row>
    <row r="193" spans="1:24" ht="12.75" customHeight="1">
      <c r="A193" s="2"/>
      <c r="B193" s="40"/>
      <c r="C193" s="40"/>
      <c r="D193" s="40"/>
      <c r="E193" s="41"/>
      <c r="F193" s="41"/>
      <c r="G193" s="41"/>
      <c r="H193" s="41"/>
      <c r="I193" s="41"/>
      <c r="J193" s="41"/>
      <c r="K193" s="41"/>
      <c r="L193" s="41"/>
      <c r="M193" s="41"/>
      <c r="N193" s="41"/>
      <c r="O193" s="41"/>
      <c r="P193" s="2"/>
      <c r="Q193" s="2"/>
      <c r="R193" s="2"/>
      <c r="S193" s="2"/>
      <c r="T193" s="2"/>
      <c r="U193" s="2"/>
      <c r="V193" s="2"/>
      <c r="W193" s="2"/>
      <c r="X193" s="2"/>
    </row>
    <row r="194" spans="1:24" ht="12.75" customHeight="1">
      <c r="A194" s="2"/>
      <c r="B194" s="40"/>
      <c r="C194" s="40"/>
      <c r="D194" s="40"/>
      <c r="E194" s="41"/>
      <c r="F194" s="41"/>
      <c r="G194" s="41"/>
      <c r="H194" s="41"/>
      <c r="I194" s="41"/>
      <c r="J194" s="41"/>
      <c r="K194" s="41"/>
      <c r="L194" s="41"/>
      <c r="M194" s="41"/>
      <c r="N194" s="41"/>
      <c r="O194" s="41"/>
      <c r="P194" s="2"/>
      <c r="Q194" s="2"/>
      <c r="R194" s="2"/>
      <c r="S194" s="2"/>
      <c r="T194" s="2"/>
      <c r="U194" s="2"/>
      <c r="V194" s="2"/>
      <c r="W194" s="2"/>
      <c r="X194" s="2"/>
    </row>
    <row r="195" spans="1:24" ht="12.75" customHeight="1">
      <c r="A195" s="2"/>
      <c r="B195" s="40"/>
      <c r="C195" s="40"/>
      <c r="D195" s="40"/>
      <c r="E195" s="41"/>
      <c r="F195" s="41"/>
      <c r="G195" s="41"/>
      <c r="H195" s="41"/>
      <c r="I195" s="41"/>
      <c r="J195" s="41"/>
      <c r="K195" s="41"/>
      <c r="L195" s="41"/>
      <c r="M195" s="41"/>
      <c r="N195" s="41"/>
      <c r="O195" s="41"/>
      <c r="P195" s="2"/>
      <c r="Q195" s="2"/>
      <c r="R195" s="2"/>
      <c r="S195" s="2"/>
      <c r="T195" s="2"/>
      <c r="U195" s="2"/>
      <c r="V195" s="2"/>
      <c r="W195" s="2"/>
      <c r="X195" s="2"/>
    </row>
    <row r="196" spans="1:24" ht="12.75" customHeight="1">
      <c r="A196" s="2"/>
      <c r="B196" s="40"/>
      <c r="C196" s="40"/>
      <c r="D196" s="40"/>
      <c r="E196" s="41"/>
      <c r="F196" s="41"/>
      <c r="G196" s="41"/>
      <c r="H196" s="41"/>
      <c r="I196" s="41"/>
      <c r="J196" s="41"/>
      <c r="K196" s="41"/>
      <c r="L196" s="41"/>
      <c r="M196" s="41"/>
      <c r="N196" s="41"/>
      <c r="O196" s="41"/>
      <c r="P196" s="2"/>
      <c r="Q196" s="2"/>
      <c r="R196" s="2"/>
      <c r="S196" s="2"/>
      <c r="T196" s="2"/>
      <c r="U196" s="2"/>
      <c r="V196" s="2"/>
      <c r="W196" s="2"/>
      <c r="X196" s="2"/>
    </row>
    <row r="197" spans="1:24" ht="12.75" customHeight="1">
      <c r="A197" s="2"/>
      <c r="B197" s="40"/>
      <c r="C197" s="40"/>
      <c r="D197" s="40"/>
      <c r="E197" s="41"/>
      <c r="F197" s="41"/>
      <c r="G197" s="41"/>
      <c r="H197" s="41"/>
      <c r="I197" s="41"/>
      <c r="J197" s="41"/>
      <c r="K197" s="41"/>
      <c r="L197" s="41"/>
      <c r="M197" s="41"/>
      <c r="N197" s="41"/>
      <c r="O197" s="41"/>
      <c r="P197" s="2"/>
      <c r="Q197" s="2"/>
      <c r="R197" s="2"/>
      <c r="S197" s="2"/>
      <c r="T197" s="2"/>
      <c r="U197" s="2"/>
      <c r="V197" s="2"/>
      <c r="W197" s="2"/>
      <c r="X197" s="2"/>
    </row>
    <row r="198" spans="1:24" ht="12.75" customHeight="1">
      <c r="A198" s="2"/>
      <c r="B198" s="40"/>
      <c r="C198" s="40"/>
      <c r="D198" s="40"/>
      <c r="E198" s="41"/>
      <c r="F198" s="41"/>
      <c r="G198" s="41"/>
      <c r="H198" s="41"/>
      <c r="I198" s="41"/>
      <c r="J198" s="41"/>
      <c r="K198" s="41"/>
      <c r="L198" s="41"/>
      <c r="M198" s="41"/>
      <c r="N198" s="41"/>
      <c r="O198" s="41"/>
      <c r="P198" s="2"/>
      <c r="Q198" s="2"/>
      <c r="R198" s="2"/>
      <c r="S198" s="2"/>
      <c r="T198" s="2"/>
      <c r="U198" s="2"/>
      <c r="V198" s="2"/>
      <c r="W198" s="2"/>
      <c r="X198" s="2"/>
    </row>
    <row r="199" spans="1:24" ht="12.75" customHeight="1">
      <c r="A199" s="2"/>
      <c r="B199" s="40"/>
      <c r="C199" s="40"/>
      <c r="D199" s="40"/>
      <c r="E199" s="41"/>
      <c r="F199" s="41"/>
      <c r="G199" s="41"/>
      <c r="H199" s="41"/>
      <c r="I199" s="41"/>
      <c r="J199" s="41"/>
      <c r="K199" s="41"/>
      <c r="L199" s="41"/>
      <c r="M199" s="41"/>
      <c r="N199" s="41"/>
      <c r="O199" s="41"/>
      <c r="P199" s="2"/>
      <c r="Q199" s="2"/>
      <c r="R199" s="2"/>
      <c r="S199" s="2"/>
      <c r="T199" s="2"/>
      <c r="U199" s="2"/>
      <c r="V199" s="2"/>
      <c r="W199" s="2"/>
      <c r="X199" s="2"/>
    </row>
    <row r="200" spans="1:24" ht="12.75" customHeight="1">
      <c r="A200" s="2"/>
      <c r="B200" s="40"/>
      <c r="C200" s="40"/>
      <c r="D200" s="40"/>
      <c r="E200" s="41"/>
      <c r="F200" s="41"/>
      <c r="G200" s="41"/>
      <c r="H200" s="41"/>
      <c r="I200" s="41"/>
      <c r="J200" s="41"/>
      <c r="K200" s="41"/>
      <c r="L200" s="41"/>
      <c r="M200" s="41"/>
      <c r="N200" s="41"/>
      <c r="O200" s="41"/>
      <c r="P200" s="2"/>
      <c r="Q200" s="2"/>
      <c r="R200" s="2"/>
      <c r="S200" s="2"/>
      <c r="T200" s="2"/>
      <c r="U200" s="2"/>
      <c r="V200" s="2"/>
      <c r="W200" s="2"/>
      <c r="X200" s="2"/>
    </row>
    <row r="201" spans="1:24" ht="12.75" customHeight="1">
      <c r="A201" s="2"/>
      <c r="B201" s="40"/>
      <c r="C201" s="40"/>
      <c r="D201" s="40"/>
      <c r="E201" s="41"/>
      <c r="F201" s="41"/>
      <c r="G201" s="41"/>
      <c r="H201" s="41"/>
      <c r="I201" s="41"/>
      <c r="J201" s="41"/>
      <c r="K201" s="41"/>
      <c r="L201" s="41"/>
      <c r="M201" s="41"/>
      <c r="N201" s="41"/>
      <c r="O201" s="41"/>
      <c r="P201" s="2"/>
      <c r="Q201" s="2"/>
      <c r="R201" s="2"/>
      <c r="S201" s="2"/>
      <c r="T201" s="2"/>
      <c r="U201" s="2"/>
      <c r="V201" s="2"/>
      <c r="W201" s="2"/>
      <c r="X201" s="2"/>
    </row>
    <row r="202" spans="1:24" ht="12.75" customHeight="1">
      <c r="A202" s="2"/>
      <c r="B202" s="40"/>
      <c r="C202" s="40"/>
      <c r="D202" s="40"/>
      <c r="E202" s="41"/>
      <c r="F202" s="41"/>
      <c r="G202" s="41"/>
      <c r="H202" s="41"/>
      <c r="I202" s="41"/>
      <c r="J202" s="41"/>
      <c r="K202" s="41"/>
      <c r="L202" s="41"/>
      <c r="M202" s="41"/>
      <c r="N202" s="41"/>
      <c r="O202" s="41"/>
      <c r="P202" s="2"/>
      <c r="Q202" s="2"/>
      <c r="R202" s="2"/>
      <c r="S202" s="2"/>
      <c r="T202" s="2"/>
      <c r="U202" s="2"/>
      <c r="V202" s="2"/>
      <c r="W202" s="2"/>
      <c r="X202" s="2"/>
    </row>
    <row r="203" spans="1:24" ht="12.75" customHeight="1">
      <c r="A203" s="2"/>
      <c r="B203" s="40"/>
      <c r="C203" s="40"/>
      <c r="D203" s="40"/>
      <c r="E203" s="41"/>
      <c r="F203" s="41"/>
      <c r="G203" s="41"/>
      <c r="H203" s="41"/>
      <c r="I203" s="41"/>
      <c r="J203" s="41"/>
      <c r="K203" s="41"/>
      <c r="L203" s="41"/>
      <c r="M203" s="41"/>
      <c r="N203" s="41"/>
      <c r="O203" s="41"/>
      <c r="P203" s="2"/>
      <c r="Q203" s="2"/>
      <c r="R203" s="2"/>
      <c r="S203" s="2"/>
      <c r="T203" s="2"/>
      <c r="U203" s="2"/>
      <c r="V203" s="2"/>
      <c r="W203" s="2"/>
      <c r="X203" s="2"/>
    </row>
    <row r="204" spans="1:24" ht="12.75" customHeight="1">
      <c r="A204" s="2"/>
      <c r="B204" s="40"/>
      <c r="C204" s="40"/>
      <c r="D204" s="40"/>
      <c r="E204" s="41"/>
      <c r="F204" s="41"/>
      <c r="G204" s="41"/>
      <c r="H204" s="41"/>
      <c r="I204" s="41"/>
      <c r="J204" s="41"/>
      <c r="K204" s="41"/>
      <c r="L204" s="41"/>
      <c r="M204" s="41"/>
      <c r="N204" s="41"/>
      <c r="O204" s="41"/>
      <c r="P204" s="2"/>
      <c r="Q204" s="2"/>
      <c r="R204" s="2"/>
      <c r="S204" s="2"/>
      <c r="T204" s="2"/>
      <c r="U204" s="2"/>
      <c r="V204" s="2"/>
      <c r="W204" s="2"/>
      <c r="X204" s="2"/>
    </row>
    <row r="205" spans="1:24" ht="12.75" customHeight="1">
      <c r="A205" s="2"/>
      <c r="B205" s="40"/>
      <c r="C205" s="40"/>
      <c r="D205" s="40"/>
      <c r="E205" s="41"/>
      <c r="F205" s="41"/>
      <c r="G205" s="41"/>
      <c r="H205" s="41"/>
      <c r="I205" s="41"/>
      <c r="J205" s="41"/>
      <c r="K205" s="41"/>
      <c r="L205" s="41"/>
      <c r="M205" s="41"/>
      <c r="N205" s="41"/>
      <c r="O205" s="41"/>
      <c r="P205" s="2"/>
      <c r="Q205" s="2"/>
      <c r="R205" s="2"/>
      <c r="S205" s="2"/>
      <c r="T205" s="2"/>
      <c r="U205" s="2"/>
      <c r="V205" s="2"/>
      <c r="W205" s="2"/>
      <c r="X205" s="2"/>
    </row>
    <row r="206" spans="1:24" ht="12.75" customHeight="1">
      <c r="A206" s="2"/>
      <c r="B206" s="40"/>
      <c r="C206" s="40"/>
      <c r="D206" s="40"/>
      <c r="E206" s="41"/>
      <c r="F206" s="41"/>
      <c r="G206" s="41"/>
      <c r="H206" s="41"/>
      <c r="I206" s="41"/>
      <c r="J206" s="41"/>
      <c r="K206" s="41"/>
      <c r="L206" s="41"/>
      <c r="M206" s="41"/>
      <c r="N206" s="41"/>
      <c r="O206" s="41"/>
      <c r="P206" s="2"/>
      <c r="Q206" s="2"/>
      <c r="R206" s="2"/>
      <c r="S206" s="2"/>
      <c r="T206" s="2"/>
      <c r="U206" s="2"/>
      <c r="V206" s="2"/>
      <c r="W206" s="2"/>
      <c r="X206" s="2"/>
    </row>
    <row r="207" spans="1:24" ht="12.75" customHeight="1">
      <c r="A207" s="2"/>
      <c r="B207" s="40"/>
      <c r="C207" s="40"/>
      <c r="D207" s="40"/>
      <c r="E207" s="41"/>
      <c r="F207" s="41"/>
      <c r="G207" s="41"/>
      <c r="H207" s="41"/>
      <c r="I207" s="41"/>
      <c r="J207" s="41"/>
      <c r="K207" s="41"/>
      <c r="L207" s="41"/>
      <c r="M207" s="41"/>
      <c r="N207" s="41"/>
      <c r="O207" s="41"/>
      <c r="P207" s="2"/>
      <c r="Q207" s="2"/>
      <c r="R207" s="2"/>
      <c r="S207" s="2"/>
      <c r="T207" s="2"/>
      <c r="U207" s="2"/>
      <c r="V207" s="2"/>
      <c r="W207" s="2"/>
      <c r="X207" s="2"/>
    </row>
    <row r="208" spans="1:24" ht="12.75" customHeight="1">
      <c r="A208" s="2"/>
      <c r="B208" s="40"/>
      <c r="C208" s="40"/>
      <c r="D208" s="40"/>
      <c r="E208" s="41"/>
      <c r="F208" s="41"/>
      <c r="G208" s="41"/>
      <c r="H208" s="41"/>
      <c r="I208" s="41"/>
      <c r="J208" s="41"/>
      <c r="K208" s="41"/>
      <c r="L208" s="41"/>
      <c r="M208" s="41"/>
      <c r="N208" s="41"/>
      <c r="O208" s="41"/>
      <c r="P208" s="2"/>
      <c r="Q208" s="2"/>
      <c r="R208" s="2"/>
      <c r="S208" s="2"/>
      <c r="T208" s="2"/>
      <c r="U208" s="2"/>
      <c r="V208" s="2"/>
      <c r="W208" s="2"/>
      <c r="X208" s="2"/>
    </row>
    <row r="209" spans="1:24" ht="12.75" customHeight="1">
      <c r="A209" s="2"/>
      <c r="B209" s="40"/>
      <c r="C209" s="40"/>
      <c r="D209" s="40"/>
      <c r="E209" s="41"/>
      <c r="F209" s="41"/>
      <c r="G209" s="41"/>
      <c r="H209" s="41"/>
      <c r="I209" s="41"/>
      <c r="J209" s="41"/>
      <c r="K209" s="41"/>
      <c r="L209" s="41"/>
      <c r="M209" s="41"/>
      <c r="N209" s="41"/>
      <c r="O209" s="41"/>
      <c r="P209" s="2"/>
      <c r="Q209" s="2"/>
      <c r="R209" s="2"/>
      <c r="S209" s="2"/>
      <c r="T209" s="2"/>
      <c r="U209" s="2"/>
      <c r="V209" s="2"/>
      <c r="W209" s="2"/>
      <c r="X209" s="2"/>
    </row>
    <row r="210" spans="1:24" ht="12.75" customHeight="1">
      <c r="A210" s="2"/>
      <c r="B210" s="40"/>
      <c r="C210" s="40"/>
      <c r="D210" s="40"/>
      <c r="E210" s="41"/>
      <c r="F210" s="41"/>
      <c r="G210" s="41"/>
      <c r="H210" s="41"/>
      <c r="I210" s="41"/>
      <c r="J210" s="41"/>
      <c r="K210" s="41"/>
      <c r="L210" s="41"/>
      <c r="M210" s="41"/>
      <c r="N210" s="41"/>
      <c r="O210" s="41"/>
      <c r="P210" s="2"/>
      <c r="Q210" s="2"/>
      <c r="R210" s="2"/>
      <c r="S210" s="2"/>
      <c r="T210" s="2"/>
      <c r="U210" s="2"/>
      <c r="V210" s="2"/>
      <c r="W210" s="2"/>
      <c r="X210" s="2"/>
    </row>
    <row r="211" spans="1:24" ht="12.75" customHeight="1">
      <c r="A211" s="2"/>
      <c r="B211" s="40"/>
      <c r="C211" s="40"/>
      <c r="D211" s="40"/>
      <c r="E211" s="41"/>
      <c r="F211" s="41"/>
      <c r="G211" s="41"/>
      <c r="H211" s="41"/>
      <c r="I211" s="41"/>
      <c r="J211" s="41"/>
      <c r="K211" s="41"/>
      <c r="L211" s="41"/>
      <c r="M211" s="41"/>
      <c r="N211" s="41"/>
      <c r="O211" s="41"/>
      <c r="P211" s="2"/>
      <c r="Q211" s="2"/>
      <c r="R211" s="2"/>
      <c r="S211" s="2"/>
      <c r="T211" s="2"/>
      <c r="U211" s="2"/>
      <c r="V211" s="2"/>
      <c r="W211" s="2"/>
      <c r="X211" s="2"/>
    </row>
    <row r="212" spans="1:24" ht="12.75" customHeight="1">
      <c r="A212" s="2"/>
      <c r="B212" s="40"/>
      <c r="C212" s="40"/>
      <c r="D212" s="40"/>
      <c r="E212" s="41"/>
      <c r="F212" s="41"/>
      <c r="G212" s="41"/>
      <c r="H212" s="41"/>
      <c r="I212" s="41"/>
      <c r="J212" s="41"/>
      <c r="K212" s="41"/>
      <c r="L212" s="41"/>
      <c r="M212" s="41"/>
      <c r="N212" s="41"/>
      <c r="O212" s="41"/>
      <c r="P212" s="2"/>
      <c r="Q212" s="2"/>
      <c r="R212" s="2"/>
      <c r="S212" s="2"/>
      <c r="T212" s="2"/>
      <c r="U212" s="2"/>
      <c r="V212" s="2"/>
      <c r="W212" s="2"/>
      <c r="X212" s="2"/>
    </row>
    <row r="213" spans="1:24" ht="12.75" customHeight="1">
      <c r="A213" s="2"/>
      <c r="B213" s="40"/>
      <c r="C213" s="40"/>
      <c r="D213" s="40"/>
      <c r="E213" s="41"/>
      <c r="F213" s="41"/>
      <c r="G213" s="41"/>
      <c r="H213" s="41"/>
      <c r="I213" s="41"/>
      <c r="J213" s="41"/>
      <c r="K213" s="41"/>
      <c r="L213" s="41"/>
      <c r="M213" s="41"/>
      <c r="N213" s="41"/>
      <c r="O213" s="41"/>
      <c r="P213" s="2"/>
      <c r="Q213" s="2"/>
      <c r="R213" s="2"/>
      <c r="S213" s="2"/>
      <c r="T213" s="2"/>
      <c r="U213" s="2"/>
      <c r="V213" s="2"/>
      <c r="W213" s="2"/>
      <c r="X213" s="2"/>
    </row>
    <row r="214" spans="1:24" ht="12.75" customHeight="1">
      <c r="A214" s="2"/>
      <c r="B214" s="40"/>
      <c r="C214" s="40"/>
      <c r="D214" s="40"/>
      <c r="E214" s="41"/>
      <c r="F214" s="41"/>
      <c r="G214" s="41"/>
      <c r="H214" s="41"/>
      <c r="I214" s="41"/>
      <c r="J214" s="41"/>
      <c r="K214" s="41"/>
      <c r="L214" s="41"/>
      <c r="M214" s="41"/>
      <c r="N214" s="41"/>
      <c r="O214" s="41"/>
      <c r="P214" s="2"/>
      <c r="Q214" s="2"/>
      <c r="R214" s="2"/>
      <c r="S214" s="2"/>
      <c r="T214" s="2"/>
      <c r="U214" s="2"/>
      <c r="V214" s="2"/>
      <c r="W214" s="2"/>
      <c r="X214" s="2"/>
    </row>
    <row r="215" spans="1:24" ht="12.75" customHeight="1">
      <c r="A215" s="2"/>
      <c r="B215" s="40"/>
      <c r="C215" s="40"/>
      <c r="D215" s="40"/>
      <c r="E215" s="41"/>
      <c r="F215" s="41"/>
      <c r="G215" s="41"/>
      <c r="H215" s="41"/>
      <c r="I215" s="41"/>
      <c r="J215" s="41"/>
      <c r="K215" s="41"/>
      <c r="L215" s="41"/>
      <c r="M215" s="41"/>
      <c r="N215" s="41"/>
      <c r="O215" s="41"/>
      <c r="P215" s="2"/>
      <c r="Q215" s="2"/>
      <c r="R215" s="2"/>
      <c r="S215" s="2"/>
      <c r="T215" s="2"/>
      <c r="U215" s="2"/>
      <c r="V215" s="2"/>
      <c r="W215" s="2"/>
      <c r="X215" s="2"/>
    </row>
    <row r="216" spans="1:24" ht="12.75" customHeight="1">
      <c r="A216" s="2"/>
      <c r="B216" s="40"/>
      <c r="C216" s="40"/>
      <c r="D216" s="40"/>
      <c r="E216" s="41"/>
      <c r="F216" s="41"/>
      <c r="G216" s="41"/>
      <c r="H216" s="41"/>
      <c r="I216" s="41"/>
      <c r="J216" s="41"/>
      <c r="K216" s="41"/>
      <c r="L216" s="41"/>
      <c r="M216" s="41"/>
      <c r="N216" s="41"/>
      <c r="O216" s="41"/>
      <c r="P216" s="2"/>
      <c r="Q216" s="2"/>
      <c r="R216" s="2"/>
      <c r="S216" s="2"/>
      <c r="T216" s="2"/>
      <c r="U216" s="2"/>
      <c r="V216" s="2"/>
      <c r="W216" s="2"/>
      <c r="X216" s="2"/>
    </row>
    <row r="217" spans="1:24" ht="12.75" customHeight="1">
      <c r="A217" s="2"/>
      <c r="B217" s="40"/>
      <c r="C217" s="40"/>
      <c r="D217" s="40"/>
      <c r="E217" s="41"/>
      <c r="F217" s="41"/>
      <c r="G217" s="41"/>
      <c r="H217" s="41"/>
      <c r="I217" s="41"/>
      <c r="J217" s="41"/>
      <c r="K217" s="41"/>
      <c r="L217" s="41"/>
      <c r="M217" s="41"/>
      <c r="N217" s="41"/>
      <c r="O217" s="41"/>
      <c r="P217" s="2"/>
      <c r="Q217" s="2"/>
      <c r="R217" s="2"/>
      <c r="S217" s="2"/>
      <c r="T217" s="2"/>
      <c r="U217" s="2"/>
      <c r="V217" s="2"/>
      <c r="W217" s="2"/>
      <c r="X217" s="2"/>
    </row>
    <row r="218" spans="1:24" ht="12.75" customHeight="1">
      <c r="A218" s="2"/>
      <c r="B218" s="40"/>
      <c r="C218" s="40"/>
      <c r="D218" s="40"/>
      <c r="E218" s="41"/>
      <c r="F218" s="41"/>
      <c r="G218" s="41"/>
      <c r="H218" s="41"/>
      <c r="I218" s="41"/>
      <c r="J218" s="41"/>
      <c r="K218" s="41"/>
      <c r="L218" s="41"/>
      <c r="M218" s="41"/>
      <c r="N218" s="41"/>
      <c r="O218" s="41"/>
      <c r="P218" s="2"/>
      <c r="Q218" s="2"/>
      <c r="R218" s="2"/>
      <c r="S218" s="2"/>
      <c r="T218" s="2"/>
      <c r="U218" s="2"/>
      <c r="V218" s="2"/>
      <c r="W218" s="2"/>
      <c r="X218" s="2"/>
    </row>
    <row r="219" spans="1:24" ht="12.75" customHeight="1">
      <c r="A219" s="2"/>
      <c r="B219" s="40"/>
      <c r="C219" s="40"/>
      <c r="D219" s="40"/>
      <c r="E219" s="41"/>
      <c r="F219" s="41"/>
      <c r="G219" s="41"/>
      <c r="H219" s="41"/>
      <c r="I219" s="41"/>
      <c r="J219" s="41"/>
      <c r="K219" s="41"/>
      <c r="L219" s="41"/>
      <c r="M219" s="41"/>
      <c r="N219" s="41"/>
      <c r="O219" s="41"/>
      <c r="P219" s="2"/>
      <c r="Q219" s="2"/>
      <c r="R219" s="2"/>
      <c r="S219" s="2"/>
      <c r="T219" s="2"/>
      <c r="U219" s="2"/>
      <c r="V219" s="2"/>
      <c r="W219" s="2"/>
      <c r="X219" s="2"/>
    </row>
    <row r="220" spans="1:24" ht="12.75" customHeight="1">
      <c r="A220" s="2"/>
      <c r="B220" s="40"/>
      <c r="C220" s="40"/>
      <c r="D220" s="40"/>
      <c r="E220" s="41"/>
      <c r="F220" s="41"/>
      <c r="G220" s="41"/>
      <c r="H220" s="41"/>
      <c r="I220" s="41"/>
      <c r="J220" s="41"/>
      <c r="K220" s="41"/>
      <c r="L220" s="41"/>
      <c r="M220" s="41"/>
      <c r="N220" s="41"/>
      <c r="O220" s="41"/>
      <c r="P220" s="2"/>
      <c r="Q220" s="2"/>
      <c r="R220" s="2"/>
      <c r="S220" s="2"/>
      <c r="T220" s="2"/>
      <c r="U220" s="2"/>
      <c r="V220" s="2"/>
      <c r="W220" s="2"/>
      <c r="X220" s="2"/>
    </row>
    <row r="221" spans="1:24" ht="12.75" customHeight="1">
      <c r="A221" s="2"/>
      <c r="B221" s="40"/>
      <c r="C221" s="40"/>
      <c r="D221" s="40"/>
      <c r="E221" s="41"/>
      <c r="F221" s="41"/>
      <c r="G221" s="41"/>
      <c r="H221" s="41"/>
      <c r="I221" s="41"/>
      <c r="J221" s="41"/>
      <c r="K221" s="41"/>
      <c r="L221" s="41"/>
      <c r="M221" s="41"/>
      <c r="N221" s="41"/>
      <c r="O221" s="41"/>
      <c r="P221" s="2"/>
      <c r="Q221" s="2"/>
      <c r="R221" s="2"/>
      <c r="S221" s="2"/>
      <c r="T221" s="2"/>
      <c r="U221" s="2"/>
      <c r="V221" s="2"/>
      <c r="W221" s="2"/>
      <c r="X221" s="2"/>
    </row>
    <row r="222" spans="1:24" ht="12.75" customHeight="1">
      <c r="A222" s="2"/>
      <c r="B222" s="40"/>
      <c r="C222" s="40"/>
      <c r="D222" s="40"/>
      <c r="E222" s="41"/>
      <c r="F222" s="41"/>
      <c r="G222" s="41"/>
      <c r="H222" s="41"/>
      <c r="I222" s="41"/>
      <c r="J222" s="41"/>
      <c r="K222" s="41"/>
      <c r="L222" s="41"/>
      <c r="M222" s="41"/>
      <c r="N222" s="41"/>
      <c r="O222" s="41"/>
      <c r="P222" s="2"/>
      <c r="Q222" s="2"/>
      <c r="R222" s="2"/>
      <c r="S222" s="2"/>
      <c r="T222" s="2"/>
      <c r="U222" s="2"/>
      <c r="V222" s="2"/>
      <c r="W222" s="2"/>
      <c r="X222" s="2"/>
    </row>
    <row r="223" spans="1:24" ht="12.75" customHeight="1">
      <c r="A223" s="2"/>
      <c r="B223" s="40"/>
      <c r="C223" s="40"/>
      <c r="D223" s="40"/>
      <c r="E223" s="41"/>
      <c r="F223" s="41"/>
      <c r="G223" s="41"/>
      <c r="H223" s="41"/>
      <c r="I223" s="41"/>
      <c r="J223" s="41"/>
      <c r="K223" s="41"/>
      <c r="L223" s="41"/>
      <c r="M223" s="41"/>
      <c r="N223" s="41"/>
      <c r="O223" s="41"/>
      <c r="P223" s="2"/>
      <c r="Q223" s="2"/>
      <c r="R223" s="2"/>
      <c r="S223" s="2"/>
      <c r="T223" s="2"/>
      <c r="U223" s="2"/>
      <c r="V223" s="2"/>
      <c r="W223" s="2"/>
      <c r="X223" s="2"/>
    </row>
    <row r="224" spans="1:24" ht="12.75" customHeight="1">
      <c r="A224" s="2"/>
      <c r="B224" s="40"/>
      <c r="C224" s="40"/>
      <c r="D224" s="40"/>
      <c r="E224" s="41"/>
      <c r="F224" s="41"/>
      <c r="G224" s="41"/>
      <c r="H224" s="41"/>
      <c r="I224" s="41"/>
      <c r="J224" s="41"/>
      <c r="K224" s="41"/>
      <c r="L224" s="41"/>
      <c r="M224" s="41"/>
      <c r="N224" s="41"/>
      <c r="O224" s="41"/>
      <c r="P224" s="2"/>
      <c r="Q224" s="2"/>
      <c r="R224" s="2"/>
      <c r="S224" s="2"/>
      <c r="T224" s="2"/>
      <c r="U224" s="2"/>
      <c r="V224" s="2"/>
      <c r="W224" s="2"/>
      <c r="X224" s="2"/>
    </row>
    <row r="225" spans="1:24" ht="12.75" customHeight="1">
      <c r="A225" s="2"/>
      <c r="B225" s="40"/>
      <c r="C225" s="40"/>
      <c r="D225" s="40"/>
      <c r="E225" s="41"/>
      <c r="F225" s="41"/>
      <c r="G225" s="41"/>
      <c r="H225" s="41"/>
      <c r="I225" s="41"/>
      <c r="J225" s="41"/>
      <c r="K225" s="41"/>
      <c r="L225" s="41"/>
      <c r="M225" s="41"/>
      <c r="N225" s="41"/>
      <c r="O225" s="41"/>
      <c r="P225" s="2"/>
      <c r="Q225" s="2"/>
      <c r="R225" s="2"/>
      <c r="S225" s="2"/>
      <c r="T225" s="2"/>
      <c r="U225" s="2"/>
      <c r="V225" s="2"/>
      <c r="W225" s="2"/>
      <c r="X225" s="2"/>
    </row>
    <row r="226" spans="1:24" ht="12.75" customHeight="1">
      <c r="A226" s="2"/>
      <c r="B226" s="40"/>
      <c r="C226" s="40"/>
      <c r="D226" s="40"/>
      <c r="E226" s="41"/>
      <c r="F226" s="41"/>
      <c r="G226" s="41"/>
      <c r="H226" s="41"/>
      <c r="I226" s="41"/>
      <c r="J226" s="41"/>
      <c r="K226" s="41"/>
      <c r="L226" s="41"/>
      <c r="M226" s="41"/>
      <c r="N226" s="41"/>
      <c r="O226" s="41"/>
      <c r="P226" s="2"/>
      <c r="Q226" s="2"/>
      <c r="R226" s="2"/>
      <c r="S226" s="2"/>
      <c r="T226" s="2"/>
      <c r="U226" s="2"/>
      <c r="V226" s="2"/>
      <c r="W226" s="2"/>
      <c r="X226" s="2"/>
    </row>
    <row r="227" spans="1:24" ht="12.75" customHeight="1">
      <c r="A227" s="2"/>
      <c r="B227" s="40"/>
      <c r="C227" s="40"/>
      <c r="D227" s="40"/>
      <c r="E227" s="41"/>
      <c r="F227" s="41"/>
      <c r="G227" s="41"/>
      <c r="H227" s="41"/>
      <c r="I227" s="41"/>
      <c r="J227" s="41"/>
      <c r="K227" s="41"/>
      <c r="L227" s="41"/>
      <c r="M227" s="41"/>
      <c r="N227" s="41"/>
      <c r="O227" s="41"/>
      <c r="P227" s="2"/>
      <c r="Q227" s="2"/>
      <c r="R227" s="2"/>
      <c r="S227" s="2"/>
      <c r="T227" s="2"/>
      <c r="U227" s="2"/>
      <c r="V227" s="2"/>
      <c r="W227" s="2"/>
      <c r="X227" s="2"/>
    </row>
    <row r="228" spans="1:24" ht="12.75" customHeight="1">
      <c r="A228" s="2"/>
      <c r="B228" s="40"/>
      <c r="C228" s="40"/>
      <c r="D228" s="40"/>
      <c r="E228" s="41"/>
      <c r="F228" s="41"/>
      <c r="G228" s="41"/>
      <c r="H228" s="41"/>
      <c r="I228" s="41"/>
      <c r="J228" s="41"/>
      <c r="K228" s="41"/>
      <c r="L228" s="41"/>
      <c r="M228" s="41"/>
      <c r="N228" s="41"/>
      <c r="O228" s="41"/>
      <c r="P228" s="2"/>
      <c r="Q228" s="2"/>
      <c r="R228" s="2"/>
      <c r="S228" s="2"/>
      <c r="T228" s="2"/>
      <c r="U228" s="2"/>
      <c r="V228" s="2"/>
      <c r="W228" s="2"/>
      <c r="X228" s="2"/>
    </row>
    <row r="229" spans="1:24" ht="12.75" customHeight="1">
      <c r="A229" s="2"/>
      <c r="B229" s="40"/>
      <c r="C229" s="40"/>
      <c r="D229" s="40"/>
      <c r="E229" s="41"/>
      <c r="F229" s="41"/>
      <c r="G229" s="41"/>
      <c r="H229" s="41"/>
      <c r="I229" s="41"/>
      <c r="J229" s="41"/>
      <c r="K229" s="41"/>
      <c r="L229" s="41"/>
      <c r="M229" s="41"/>
      <c r="N229" s="41"/>
      <c r="O229" s="41"/>
      <c r="P229" s="2"/>
      <c r="Q229" s="2"/>
      <c r="R229" s="2"/>
      <c r="S229" s="2"/>
      <c r="T229" s="2"/>
      <c r="U229" s="2"/>
      <c r="V229" s="2"/>
      <c r="W229" s="2"/>
      <c r="X229" s="2"/>
    </row>
    <row r="230" spans="1:24" ht="12.75" customHeight="1">
      <c r="A230" s="2"/>
      <c r="B230" s="40"/>
      <c r="C230" s="40"/>
      <c r="D230" s="40"/>
      <c r="E230" s="41"/>
      <c r="F230" s="41"/>
      <c r="G230" s="41"/>
      <c r="H230" s="41"/>
      <c r="I230" s="41"/>
      <c r="J230" s="41"/>
      <c r="K230" s="41"/>
      <c r="L230" s="41"/>
      <c r="M230" s="41"/>
      <c r="N230" s="41"/>
      <c r="O230" s="41"/>
      <c r="P230" s="2"/>
      <c r="Q230" s="2"/>
      <c r="R230" s="2"/>
      <c r="S230" s="2"/>
      <c r="T230" s="2"/>
      <c r="U230" s="2"/>
      <c r="V230" s="2"/>
      <c r="W230" s="2"/>
      <c r="X230" s="2"/>
    </row>
    <row r="231" spans="1:24" ht="12.75" customHeight="1">
      <c r="A231" s="2"/>
      <c r="B231" s="40"/>
      <c r="C231" s="40"/>
      <c r="D231" s="40"/>
      <c r="E231" s="41"/>
      <c r="F231" s="41"/>
      <c r="G231" s="41"/>
      <c r="H231" s="41"/>
      <c r="I231" s="41"/>
      <c r="J231" s="41"/>
      <c r="K231" s="41"/>
      <c r="L231" s="41"/>
      <c r="M231" s="41"/>
      <c r="N231" s="41"/>
      <c r="O231" s="41"/>
      <c r="P231" s="2"/>
      <c r="Q231" s="2"/>
      <c r="R231" s="2"/>
      <c r="S231" s="2"/>
      <c r="T231" s="2"/>
      <c r="U231" s="2"/>
      <c r="V231" s="2"/>
      <c r="W231" s="2"/>
      <c r="X231" s="2"/>
    </row>
    <row r="232" spans="1:24" ht="12.75" customHeight="1">
      <c r="A232" s="2"/>
      <c r="B232" s="40"/>
      <c r="C232" s="40"/>
      <c r="D232" s="40"/>
      <c r="E232" s="41"/>
      <c r="F232" s="41"/>
      <c r="G232" s="41"/>
      <c r="H232" s="41"/>
      <c r="I232" s="41"/>
      <c r="J232" s="41"/>
      <c r="K232" s="41"/>
      <c r="L232" s="41"/>
      <c r="M232" s="41"/>
      <c r="N232" s="41"/>
      <c r="O232" s="41"/>
      <c r="P232" s="2"/>
      <c r="Q232" s="2"/>
      <c r="R232" s="2"/>
      <c r="S232" s="2"/>
      <c r="T232" s="2"/>
      <c r="U232" s="2"/>
      <c r="V232" s="2"/>
      <c r="W232" s="2"/>
      <c r="X232" s="2"/>
    </row>
    <row r="233" spans="1:24" ht="12" customHeight="1"/>
    <row r="234" spans="1:24" ht="12" customHeight="1"/>
    <row r="235" spans="1:24" ht="12" customHeight="1"/>
    <row r="236" spans="1:24" ht="12" customHeight="1"/>
    <row r="237" spans="1:24" ht="12" customHeight="1"/>
    <row r="238" spans="1:24" ht="12" customHeight="1"/>
    <row r="239" spans="1:24" ht="12" customHeight="1"/>
    <row r="240" spans="1:24"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102">
    <mergeCell ref="I9:J9"/>
    <mergeCell ref="K9:L9"/>
    <mergeCell ref="B1:O1"/>
    <mergeCell ref="B2:O2"/>
    <mergeCell ref="E5:F5"/>
    <mergeCell ref="I5:J5"/>
    <mergeCell ref="M5:N5"/>
    <mergeCell ref="B7:N7"/>
    <mergeCell ref="C9:D9"/>
    <mergeCell ref="M9:N9"/>
    <mergeCell ref="E9:F9"/>
    <mergeCell ref="G9:H9"/>
    <mergeCell ref="E13:F13"/>
    <mergeCell ref="G13:H13"/>
    <mergeCell ref="I13:J13"/>
    <mergeCell ref="K13:L13"/>
    <mergeCell ref="M13:N13"/>
    <mergeCell ref="C13:D13"/>
    <mergeCell ref="C14:D14"/>
    <mergeCell ref="E14:F14"/>
    <mergeCell ref="G14:H14"/>
    <mergeCell ref="I14:J14"/>
    <mergeCell ref="K14:L14"/>
    <mergeCell ref="M14:N14"/>
    <mergeCell ref="I16:J16"/>
    <mergeCell ref="K16:L16"/>
    <mergeCell ref="I17:J17"/>
    <mergeCell ref="K17:L17"/>
    <mergeCell ref="M17:N17"/>
    <mergeCell ref="C15:D15"/>
    <mergeCell ref="E15:F15"/>
    <mergeCell ref="G15:H15"/>
    <mergeCell ref="I15:J15"/>
    <mergeCell ref="K15:L15"/>
    <mergeCell ref="M15:N15"/>
    <mergeCell ref="C16:D16"/>
    <mergeCell ref="M16:N16"/>
    <mergeCell ref="E16:F16"/>
    <mergeCell ref="G16:H16"/>
    <mergeCell ref="C17:D17"/>
    <mergeCell ref="E17:F17"/>
    <mergeCell ref="G17:H17"/>
    <mergeCell ref="G19:H19"/>
    <mergeCell ref="I19:J19"/>
    <mergeCell ref="K19:L19"/>
    <mergeCell ref="M19:N19"/>
    <mergeCell ref="I29:J29"/>
    <mergeCell ref="K29:L29"/>
    <mergeCell ref="C28:D28"/>
    <mergeCell ref="E28:F28"/>
    <mergeCell ref="G28:H28"/>
    <mergeCell ref="I28:J28"/>
    <mergeCell ref="K28:L28"/>
    <mergeCell ref="M28:N28"/>
    <mergeCell ref="C29:D29"/>
    <mergeCell ref="M29:N29"/>
    <mergeCell ref="C20:D20"/>
    <mergeCell ref="E20:F20"/>
    <mergeCell ref="G20:H20"/>
    <mergeCell ref="I20:J20"/>
    <mergeCell ref="K20:L20"/>
    <mergeCell ref="M20:N20"/>
    <mergeCell ref="C19:D19"/>
    <mergeCell ref="E19:F19"/>
    <mergeCell ref="I23:J23"/>
    <mergeCell ref="K23:L23"/>
    <mergeCell ref="C22:D22"/>
    <mergeCell ref="E22:F22"/>
    <mergeCell ref="G22:H22"/>
    <mergeCell ref="I22:J22"/>
    <mergeCell ref="K22:L22"/>
    <mergeCell ref="M22:N22"/>
    <mergeCell ref="C23:D23"/>
    <mergeCell ref="M23:N23"/>
    <mergeCell ref="E23:F23"/>
    <mergeCell ref="G23:H23"/>
    <mergeCell ref="E25:F25"/>
    <mergeCell ref="G25:H25"/>
    <mergeCell ref="I25:J25"/>
    <mergeCell ref="K25:L25"/>
    <mergeCell ref="M25:N25"/>
    <mergeCell ref="C25:D25"/>
    <mergeCell ref="C26:D26"/>
    <mergeCell ref="E26:F26"/>
    <mergeCell ref="G26:H26"/>
    <mergeCell ref="I26:J26"/>
    <mergeCell ref="K26:L26"/>
    <mergeCell ref="M26:N26"/>
    <mergeCell ref="C31:D31"/>
    <mergeCell ref="C32:D32"/>
    <mergeCell ref="E32:F32"/>
    <mergeCell ref="G32:H32"/>
    <mergeCell ref="I32:J32"/>
    <mergeCell ref="K32:L32"/>
    <mergeCell ref="M32:N32"/>
    <mergeCell ref="E29:F29"/>
    <mergeCell ref="G29:H29"/>
    <mergeCell ref="E31:F31"/>
    <mergeCell ref="G31:H31"/>
    <mergeCell ref="I31:J31"/>
    <mergeCell ref="K31:L31"/>
    <mergeCell ref="M31:N31"/>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'Shipping Prices'!$B$2:$B$187</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1000"/>
  <sheetViews>
    <sheetView tabSelected="1" topLeftCell="C2" workbookViewId="0">
      <selection activeCell="M11" sqref="M11"/>
    </sheetView>
  </sheetViews>
  <sheetFormatPr defaultColWidth="12.6640625" defaultRowHeight="15" customHeight="1"/>
  <cols>
    <col min="1" max="1" width="4.44140625" customWidth="1"/>
    <col min="2" max="2" width="41.44140625" customWidth="1"/>
    <col min="3" max="3" width="14.44140625" customWidth="1"/>
    <col min="4" max="4" width="16.109375" customWidth="1"/>
    <col min="5" max="5" width="16.44140625" customWidth="1"/>
    <col min="6" max="7" width="17.44140625" customWidth="1"/>
    <col min="8" max="10" width="15.44140625" customWidth="1"/>
    <col min="11" max="11" width="14.44140625" customWidth="1"/>
    <col min="12" max="12" width="17.44140625" customWidth="1"/>
    <col min="13" max="13" width="14" customWidth="1"/>
    <col min="14" max="14" width="14.88671875" customWidth="1"/>
    <col min="15" max="16" width="8.44140625" hidden="1" customWidth="1"/>
    <col min="17" max="19" width="8.44140625" customWidth="1"/>
    <col min="20" max="26" width="14.44140625" customWidth="1"/>
  </cols>
  <sheetData>
    <row r="1" spans="1:19" ht="17.399999999999999">
      <c r="A1" s="42" t="s">
        <v>27</v>
      </c>
      <c r="B1" s="43"/>
      <c r="C1" s="44"/>
      <c r="D1" s="43"/>
      <c r="E1" s="43"/>
      <c r="F1" s="43"/>
      <c r="G1" s="43"/>
      <c r="H1" s="45"/>
      <c r="I1" s="45"/>
      <c r="J1" s="45"/>
      <c r="K1" s="45"/>
      <c r="L1" s="45"/>
      <c r="M1" s="45"/>
      <c r="N1" s="45"/>
    </row>
    <row r="2" spans="1:19" ht="12.75" customHeight="1">
      <c r="A2" s="45"/>
      <c r="B2" s="46" t="s">
        <v>2</v>
      </c>
      <c r="C2" s="276" t="s">
        <v>3</v>
      </c>
      <c r="D2" s="277"/>
      <c r="E2" s="276" t="s">
        <v>5</v>
      </c>
      <c r="F2" s="277"/>
      <c r="G2" s="43"/>
      <c r="H2" s="45"/>
      <c r="I2" s="45"/>
      <c r="J2" s="45"/>
      <c r="K2" s="45"/>
      <c r="L2" s="45"/>
      <c r="M2" s="45"/>
      <c r="N2" s="47"/>
      <c r="O2" s="48"/>
      <c r="P2" s="48"/>
      <c r="Q2" s="48"/>
      <c r="R2" s="48"/>
      <c r="S2" s="48"/>
    </row>
    <row r="3" spans="1:19" ht="18.75" customHeight="1">
      <c r="A3" s="45"/>
      <c r="B3" s="49" t="s">
        <v>2</v>
      </c>
      <c r="C3" s="278"/>
      <c r="D3" s="277"/>
      <c r="E3" s="279"/>
      <c r="F3" s="277"/>
      <c r="G3" s="43"/>
      <c r="H3" s="45"/>
      <c r="I3" s="45"/>
      <c r="J3" s="45"/>
      <c r="K3" s="45"/>
      <c r="L3" s="45"/>
      <c r="M3" s="45"/>
      <c r="N3" s="45"/>
      <c r="O3" s="50"/>
      <c r="P3" s="50"/>
      <c r="Q3" s="50"/>
      <c r="R3" s="50"/>
      <c r="S3" s="50"/>
    </row>
    <row r="4" spans="1:19" ht="12.75" customHeight="1">
      <c r="A4" s="45"/>
      <c r="B4" s="45"/>
      <c r="C4" s="45"/>
      <c r="D4" s="45"/>
      <c r="E4" s="45"/>
      <c r="F4" s="45"/>
      <c r="G4" s="45"/>
      <c r="H4" s="45"/>
      <c r="I4" s="45"/>
      <c r="J4" s="45"/>
      <c r="K4" s="45"/>
      <c r="L4" s="45"/>
      <c r="M4" s="45"/>
      <c r="N4" s="45"/>
      <c r="O4" s="50"/>
      <c r="P4" s="50"/>
      <c r="Q4" s="50"/>
      <c r="R4" s="50"/>
      <c r="S4" s="50"/>
    </row>
    <row r="5" spans="1:19" ht="24" customHeight="1">
      <c r="A5" s="45"/>
      <c r="B5" s="51" t="s">
        <v>28</v>
      </c>
      <c r="C5" s="51"/>
      <c r="D5" s="51"/>
      <c r="E5" s="52"/>
      <c r="F5" s="52"/>
      <c r="G5" s="52"/>
      <c r="H5" s="51"/>
      <c r="I5" s="51"/>
      <c r="J5" s="51"/>
      <c r="K5" s="51"/>
      <c r="L5" s="51"/>
      <c r="M5" s="280"/>
      <c r="N5" s="281"/>
      <c r="O5" s="50"/>
      <c r="P5" s="50"/>
      <c r="Q5" s="50"/>
      <c r="R5" s="50"/>
    </row>
    <row r="6" spans="1:19" ht="28.5" customHeight="1" thickTop="1" thickBot="1">
      <c r="A6" s="45"/>
      <c r="B6" s="53" t="s">
        <v>29</v>
      </c>
      <c r="C6" s="53" t="s">
        <v>30</v>
      </c>
      <c r="D6" s="53" t="s">
        <v>31</v>
      </c>
      <c r="E6" s="53" t="s">
        <v>32</v>
      </c>
      <c r="F6" s="53" t="s">
        <v>33</v>
      </c>
      <c r="G6" s="53" t="s">
        <v>22</v>
      </c>
      <c r="H6" s="53" t="s">
        <v>34</v>
      </c>
      <c r="I6" s="53" t="s">
        <v>35</v>
      </c>
      <c r="J6" s="53" t="s">
        <v>36</v>
      </c>
      <c r="K6" s="53" t="s">
        <v>37</v>
      </c>
      <c r="L6" s="53" t="s">
        <v>24</v>
      </c>
      <c r="M6" s="53" t="s">
        <v>38</v>
      </c>
      <c r="N6" s="53" t="s">
        <v>39</v>
      </c>
      <c r="O6" s="50"/>
      <c r="P6" s="50"/>
    </row>
    <row r="7" spans="1:19" ht="28.5" customHeight="1" thickTop="1">
      <c r="A7" s="45"/>
      <c r="B7" s="54">
        <f>SUM(D11:D54)</f>
        <v>0</v>
      </c>
      <c r="C7" s="55">
        <f>SUM(F11:F54)</f>
        <v>0</v>
      </c>
      <c r="D7" s="55">
        <f>SUM(I11:I54)</f>
        <v>0</v>
      </c>
      <c r="E7" s="55">
        <f>SUM(G11:G54)</f>
        <v>0</v>
      </c>
      <c r="F7" s="55">
        <f>SUM(K11:K54)</f>
        <v>0</v>
      </c>
      <c r="G7" s="56"/>
      <c r="H7" s="56"/>
      <c r="I7" s="56"/>
      <c r="J7" s="56"/>
      <c r="K7" s="56"/>
      <c r="L7" s="56"/>
      <c r="M7" s="55">
        <f>D7+E7+F7+G7+H7+I7+J7</f>
        <v>0</v>
      </c>
      <c r="N7" s="55">
        <f>M7+K7+L7</f>
        <v>0</v>
      </c>
      <c r="O7" s="50"/>
      <c r="P7" s="50"/>
    </row>
    <row r="8" spans="1:19" ht="12.75" customHeight="1" thickBot="1">
      <c r="A8" s="45"/>
      <c r="B8" s="45"/>
      <c r="C8" s="45"/>
      <c r="D8" s="45"/>
      <c r="E8" s="45"/>
      <c r="F8" s="45"/>
      <c r="G8" s="45"/>
      <c r="H8" s="45"/>
      <c r="I8" s="45"/>
      <c r="J8" s="45"/>
      <c r="K8" s="45"/>
      <c r="L8" s="45"/>
      <c r="M8" s="45"/>
      <c r="N8" s="45"/>
      <c r="O8" s="50"/>
      <c r="P8" s="50"/>
      <c r="Q8" s="50"/>
      <c r="R8" s="50"/>
      <c r="S8" s="50"/>
    </row>
    <row r="9" spans="1:19" ht="22.5" customHeight="1">
      <c r="A9" s="45"/>
      <c r="B9" s="51" t="s">
        <v>40</v>
      </c>
      <c r="C9" s="51"/>
      <c r="D9" s="51"/>
      <c r="E9" s="51"/>
      <c r="F9" s="51"/>
      <c r="G9" s="51"/>
      <c r="H9" s="51"/>
      <c r="I9" s="51"/>
      <c r="J9" s="51"/>
      <c r="K9" s="51"/>
      <c r="L9" s="51"/>
      <c r="M9" s="45"/>
      <c r="N9" s="45"/>
      <c r="O9" s="57"/>
      <c r="P9" s="57"/>
      <c r="Q9" s="57"/>
      <c r="R9" s="57"/>
      <c r="S9" s="57"/>
    </row>
    <row r="10" spans="1:19" ht="12.75" customHeight="1">
      <c r="A10" s="273" t="s">
        <v>41</v>
      </c>
      <c r="B10" s="58" t="s">
        <v>42</v>
      </c>
      <c r="C10" s="59" t="s">
        <v>43</v>
      </c>
      <c r="D10" s="59" t="s">
        <v>44</v>
      </c>
      <c r="E10" s="59" t="s">
        <v>45</v>
      </c>
      <c r="F10" s="59" t="s">
        <v>46</v>
      </c>
      <c r="G10" s="59" t="s">
        <v>47</v>
      </c>
      <c r="H10" s="59" t="s">
        <v>48</v>
      </c>
      <c r="I10" s="60" t="s">
        <v>49</v>
      </c>
      <c r="J10" s="61" t="s">
        <v>50</v>
      </c>
      <c r="K10" s="62" t="s">
        <v>51</v>
      </c>
      <c r="L10" s="62" t="s">
        <v>52</v>
      </c>
      <c r="M10" s="45"/>
      <c r="N10" s="45"/>
      <c r="O10" s="63"/>
      <c r="P10" s="63"/>
      <c r="Q10" s="63"/>
    </row>
    <row r="11" spans="1:19" ht="12.75" customHeight="1">
      <c r="A11" s="274"/>
      <c r="B11" s="64"/>
      <c r="C11" s="65">
        <f>IF(B11&lt;&gt;0,LOOKUP(B11,'Commodity Prices'!$A$5:$A$82, 'Commodity Prices'!$B$5:$B$82),0)</f>
        <v>0</v>
      </c>
      <c r="D11" s="66"/>
      <c r="E11" s="67">
        <f>IF(B11&lt;&gt;0,LOOKUP(B11,'Commodity Prices'!$A$5:$A$82, 'Commodity Prices'!$C$5:$C$82),0)</f>
        <v>0</v>
      </c>
      <c r="F11" s="68">
        <f t="shared" ref="F11:F54" si="0">(E11*D11)</f>
        <v>0</v>
      </c>
      <c r="G11" s="68">
        <f t="shared" ref="G11:G54" si="1">IF(C11="Bulk",MROUND(D11*20.4,1)*0.61,0)</f>
        <v>0</v>
      </c>
      <c r="H11" s="68">
        <f t="array" ref="H11">IF(D11&lt;&gt;0,INDEX('Shipping Prices'!$C$2:$E$187,MATCH($B$3,'Shipping Prices'!$B$2:$B$187),MATCH(P11,'Shipping Prices'!$C$1:$E$1,)),0)</f>
        <v>0</v>
      </c>
      <c r="I11" s="68">
        <f t="shared" ref="I11:I54" si="2">(H11*D11)</f>
        <v>0</v>
      </c>
      <c r="J11" s="69"/>
      <c r="K11" s="68">
        <f t="shared" ref="K11:K54" si="3">J11*D11</f>
        <v>0</v>
      </c>
      <c r="L11" s="70">
        <f t="shared" ref="L11:L54" si="4">F11+G11+I11+K11</f>
        <v>0</v>
      </c>
      <c r="M11" s="45"/>
      <c r="N11" s="45"/>
      <c r="O11" s="71" t="str">
        <f t="shared" ref="O11:O54" si="5">IF(D11&lt;20000,"&lt;20K","&gt;20K")</f>
        <v>&lt;20K</v>
      </c>
      <c r="P11" s="72" t="str">
        <f t="shared" ref="P11:P54" si="6">IF(C11="Packaged",C11,C11&amp;(TEXT(O11,0)))</f>
        <v>0&lt;20K</v>
      </c>
    </row>
    <row r="12" spans="1:19" ht="12.75" customHeight="1">
      <c r="A12" s="274"/>
      <c r="B12" s="64"/>
      <c r="C12" s="65">
        <f>IF(B12&lt;&gt;0,LOOKUP(B12,'Commodity Prices'!$A$5:$A$82, 'Commodity Prices'!$B$5:$B$82),0)</f>
        <v>0</v>
      </c>
      <c r="D12" s="66"/>
      <c r="E12" s="67">
        <f>IF(B12&lt;&gt;0,LOOKUP(B12,'Commodity Prices'!$A$5:$A$82, 'Commodity Prices'!$C$5:$C$82),0)</f>
        <v>0</v>
      </c>
      <c r="F12" s="68">
        <f t="shared" si="0"/>
        <v>0</v>
      </c>
      <c r="G12" s="68">
        <f t="shared" si="1"/>
        <v>0</v>
      </c>
      <c r="H12" s="68">
        <f t="array" ref="H12">IF(D12&lt;&gt;0,INDEX('Shipping Prices'!$C$2:$E$187,MATCH($B$3,'Shipping Prices'!$B$2:$B$187),MATCH(P12,'Shipping Prices'!$C$1:$E$1,)),0)</f>
        <v>0</v>
      </c>
      <c r="I12" s="68">
        <f t="shared" si="2"/>
        <v>0</v>
      </c>
      <c r="J12" s="69"/>
      <c r="K12" s="68">
        <f t="shared" si="3"/>
        <v>0</v>
      </c>
      <c r="L12" s="70">
        <f t="shared" si="4"/>
        <v>0</v>
      </c>
      <c r="M12" s="45"/>
      <c r="N12" s="45"/>
      <c r="O12" s="71" t="str">
        <f t="shared" si="5"/>
        <v>&lt;20K</v>
      </c>
      <c r="P12" s="73" t="str">
        <f t="shared" si="6"/>
        <v>0&lt;20K</v>
      </c>
    </row>
    <row r="13" spans="1:19" ht="12.75" customHeight="1">
      <c r="A13" s="274"/>
      <c r="B13" s="64"/>
      <c r="C13" s="65">
        <f>IF(B13&lt;&gt;0,LOOKUP(B13,'Commodity Prices'!$A$5:$A$82, 'Commodity Prices'!$B$5:$B$82),0)</f>
        <v>0</v>
      </c>
      <c r="D13" s="66"/>
      <c r="E13" s="67">
        <f>IF(B13&lt;&gt;0,LOOKUP(B13,'Commodity Prices'!$A$5:$A$82, 'Commodity Prices'!$C$5:$C$82),0)</f>
        <v>0</v>
      </c>
      <c r="F13" s="68">
        <f t="shared" si="0"/>
        <v>0</v>
      </c>
      <c r="G13" s="68">
        <f t="shared" si="1"/>
        <v>0</v>
      </c>
      <c r="H13" s="68">
        <f t="array" ref="H13">IF(D13&lt;&gt;0,INDEX('Shipping Prices'!$C$2:$E$187,MATCH($B$3,'Shipping Prices'!$B$2:$B$187),MATCH(P13,'Shipping Prices'!$C$1:$E$1,)),0)</f>
        <v>0</v>
      </c>
      <c r="I13" s="68">
        <f t="shared" si="2"/>
        <v>0</v>
      </c>
      <c r="J13" s="69"/>
      <c r="K13" s="68">
        <f t="shared" si="3"/>
        <v>0</v>
      </c>
      <c r="L13" s="70">
        <f t="shared" si="4"/>
        <v>0</v>
      </c>
      <c r="M13" s="45"/>
      <c r="N13" s="45"/>
      <c r="O13" s="71" t="str">
        <f t="shared" si="5"/>
        <v>&lt;20K</v>
      </c>
      <c r="P13" s="73" t="str">
        <f t="shared" si="6"/>
        <v>0&lt;20K</v>
      </c>
    </row>
    <row r="14" spans="1:19" ht="12.75" customHeight="1">
      <c r="A14" s="274"/>
      <c r="B14" s="64"/>
      <c r="C14" s="65">
        <f>IF(B14&lt;&gt;0,LOOKUP(B14,'Commodity Prices'!$A$5:$A$82, 'Commodity Prices'!$B$5:$B$82),0)</f>
        <v>0</v>
      </c>
      <c r="D14" s="66"/>
      <c r="E14" s="67">
        <f>IF(B14&lt;&gt;0,LOOKUP(B14,'Commodity Prices'!$A$5:$A$82, 'Commodity Prices'!$C$5:$C$82),0)</f>
        <v>0</v>
      </c>
      <c r="F14" s="68">
        <f t="shared" si="0"/>
        <v>0</v>
      </c>
      <c r="G14" s="68">
        <f t="shared" si="1"/>
        <v>0</v>
      </c>
      <c r="H14" s="68">
        <f t="array" ref="H14">IF(D14&lt;&gt;0,INDEX('Shipping Prices'!$C$2:$E$187,MATCH($B$3,'Shipping Prices'!$B$2:$B$187),MATCH(P14,'Shipping Prices'!$C$1:$E$1,)),0)</f>
        <v>0</v>
      </c>
      <c r="I14" s="68">
        <f t="shared" si="2"/>
        <v>0</v>
      </c>
      <c r="J14" s="69"/>
      <c r="K14" s="68">
        <f t="shared" si="3"/>
        <v>0</v>
      </c>
      <c r="L14" s="70">
        <f t="shared" si="4"/>
        <v>0</v>
      </c>
      <c r="M14" s="45"/>
      <c r="N14" s="45"/>
      <c r="O14" s="71" t="str">
        <f t="shared" si="5"/>
        <v>&lt;20K</v>
      </c>
      <c r="P14" s="73" t="str">
        <f t="shared" si="6"/>
        <v>0&lt;20K</v>
      </c>
    </row>
    <row r="15" spans="1:19" ht="12.75" customHeight="1">
      <c r="A15" s="274"/>
      <c r="B15" s="64"/>
      <c r="C15" s="65">
        <f>IF(B15&lt;&gt;0,LOOKUP(B15,'Commodity Prices'!$A$5:$A$82, 'Commodity Prices'!$B$5:$B$82),0)</f>
        <v>0</v>
      </c>
      <c r="D15" s="66"/>
      <c r="E15" s="67">
        <f>IF(B15&lt;&gt;0,LOOKUP(B15,'Commodity Prices'!$A$5:$A$82, 'Commodity Prices'!$C$5:$C$82),0)</f>
        <v>0</v>
      </c>
      <c r="F15" s="68">
        <f t="shared" si="0"/>
        <v>0</v>
      </c>
      <c r="G15" s="68">
        <f t="shared" si="1"/>
        <v>0</v>
      </c>
      <c r="H15" s="68">
        <f t="array" ref="H15">IF(D15&lt;&gt;0,INDEX('Shipping Prices'!$C$2:$E$187,MATCH($B$3,'Shipping Prices'!$B$2:$B$187),MATCH(P15,'Shipping Prices'!$C$1:$E$1,)),0)</f>
        <v>0</v>
      </c>
      <c r="I15" s="68">
        <f t="shared" si="2"/>
        <v>0</v>
      </c>
      <c r="J15" s="69"/>
      <c r="K15" s="68">
        <f t="shared" si="3"/>
        <v>0</v>
      </c>
      <c r="L15" s="70">
        <f t="shared" si="4"/>
        <v>0</v>
      </c>
      <c r="M15" s="45"/>
      <c r="N15" s="45"/>
      <c r="O15" s="71" t="str">
        <f t="shared" si="5"/>
        <v>&lt;20K</v>
      </c>
      <c r="P15" s="73" t="str">
        <f t="shared" si="6"/>
        <v>0&lt;20K</v>
      </c>
    </row>
    <row r="16" spans="1:19" ht="12.75" customHeight="1">
      <c r="A16" s="274"/>
      <c r="B16" s="64"/>
      <c r="C16" s="65">
        <f>IF(B16&lt;&gt;0,LOOKUP(B16,'Commodity Prices'!$A$5:$A$82, 'Commodity Prices'!$B$5:$B$82),0)</f>
        <v>0</v>
      </c>
      <c r="D16" s="66"/>
      <c r="E16" s="67">
        <f>IF(B16&lt;&gt;0,LOOKUP(B16,'Commodity Prices'!$A$5:$A$82, 'Commodity Prices'!$C$5:$C$82),0)</f>
        <v>0</v>
      </c>
      <c r="F16" s="68">
        <f t="shared" si="0"/>
        <v>0</v>
      </c>
      <c r="G16" s="68">
        <f t="shared" si="1"/>
        <v>0</v>
      </c>
      <c r="H16" s="68">
        <f t="array" ref="H16">IF(D16&lt;&gt;0,INDEX('Shipping Prices'!$C$2:$E$187,MATCH($B$3,'Shipping Prices'!$B$2:$B$187),MATCH(P16,'Shipping Prices'!$C$1:$E$1,)),0)</f>
        <v>0</v>
      </c>
      <c r="I16" s="68">
        <f t="shared" si="2"/>
        <v>0</v>
      </c>
      <c r="J16" s="69"/>
      <c r="K16" s="68">
        <f t="shared" si="3"/>
        <v>0</v>
      </c>
      <c r="L16" s="70">
        <f t="shared" si="4"/>
        <v>0</v>
      </c>
      <c r="M16" s="45"/>
      <c r="N16" s="45"/>
      <c r="O16" s="71" t="str">
        <f t="shared" si="5"/>
        <v>&lt;20K</v>
      </c>
      <c r="P16" s="73" t="str">
        <f t="shared" si="6"/>
        <v>0&lt;20K</v>
      </c>
    </row>
    <row r="17" spans="1:16" ht="12.75" customHeight="1">
      <c r="A17" s="274"/>
      <c r="B17" s="64"/>
      <c r="C17" s="65">
        <f>IF(B17&lt;&gt;0,LOOKUP(B17,'Commodity Prices'!$A$5:$A$82, 'Commodity Prices'!$B$5:$B$82),0)</f>
        <v>0</v>
      </c>
      <c r="D17" s="66"/>
      <c r="E17" s="67">
        <f>IF(B17&lt;&gt;0,LOOKUP(B17,'Commodity Prices'!$A$5:$A$82, 'Commodity Prices'!$C$5:$C$82),0)</f>
        <v>0</v>
      </c>
      <c r="F17" s="68">
        <f t="shared" si="0"/>
        <v>0</v>
      </c>
      <c r="G17" s="68">
        <f t="shared" si="1"/>
        <v>0</v>
      </c>
      <c r="H17" s="68">
        <f t="array" ref="H17">IF(D17&lt;&gt;0,INDEX('Shipping Prices'!$C$2:$E$187,MATCH($B$3,'Shipping Prices'!$B$2:$B$187),MATCH(P17,'Shipping Prices'!$C$1:$E$1,)),0)</f>
        <v>0</v>
      </c>
      <c r="I17" s="68">
        <f t="shared" si="2"/>
        <v>0</v>
      </c>
      <c r="J17" s="69"/>
      <c r="K17" s="68">
        <f t="shared" si="3"/>
        <v>0</v>
      </c>
      <c r="L17" s="70">
        <f t="shared" si="4"/>
        <v>0</v>
      </c>
      <c r="M17" s="45"/>
      <c r="N17" s="45"/>
      <c r="O17" s="71" t="str">
        <f t="shared" si="5"/>
        <v>&lt;20K</v>
      </c>
      <c r="P17" s="73" t="str">
        <f t="shared" si="6"/>
        <v>0&lt;20K</v>
      </c>
    </row>
    <row r="18" spans="1:16" ht="12.75" customHeight="1">
      <c r="A18" s="274"/>
      <c r="B18" s="64"/>
      <c r="C18" s="65">
        <f>IF(B18&lt;&gt;0,LOOKUP(B18,'Commodity Prices'!$A$5:$A$82, 'Commodity Prices'!$B$5:$B$82),0)</f>
        <v>0</v>
      </c>
      <c r="D18" s="66"/>
      <c r="E18" s="67">
        <f>IF(B18&lt;&gt;0,LOOKUP(B18,'Commodity Prices'!$A$5:$A$82, 'Commodity Prices'!$C$5:$C$82),0)</f>
        <v>0</v>
      </c>
      <c r="F18" s="68">
        <f t="shared" si="0"/>
        <v>0</v>
      </c>
      <c r="G18" s="68">
        <f t="shared" si="1"/>
        <v>0</v>
      </c>
      <c r="H18" s="68">
        <f t="array" ref="H18">IF(D18&lt;&gt;0,INDEX('Shipping Prices'!$C$2:$E$187,MATCH($B$3,'Shipping Prices'!$B$2:$B$187),MATCH(P18,'Shipping Prices'!$C$1:$E$1,)),0)</f>
        <v>0</v>
      </c>
      <c r="I18" s="68">
        <f t="shared" si="2"/>
        <v>0</v>
      </c>
      <c r="J18" s="69"/>
      <c r="K18" s="68">
        <f t="shared" si="3"/>
        <v>0</v>
      </c>
      <c r="L18" s="70">
        <f t="shared" si="4"/>
        <v>0</v>
      </c>
      <c r="M18" s="45"/>
      <c r="N18" s="45"/>
      <c r="O18" s="71" t="str">
        <f t="shared" si="5"/>
        <v>&lt;20K</v>
      </c>
      <c r="P18" s="72" t="str">
        <f t="shared" si="6"/>
        <v>0&lt;20K</v>
      </c>
    </row>
    <row r="19" spans="1:16" ht="12.75" customHeight="1">
      <c r="A19" s="274"/>
      <c r="B19" s="64"/>
      <c r="C19" s="65">
        <f>IF(B19&lt;&gt;0,LOOKUP(B19,'Commodity Prices'!$A$5:$A$82, 'Commodity Prices'!$B$5:$B$82),0)</f>
        <v>0</v>
      </c>
      <c r="D19" s="66"/>
      <c r="E19" s="67">
        <f>IF(B19&lt;&gt;0,LOOKUP(B19,'Commodity Prices'!$A$5:$A$82, 'Commodity Prices'!$C$5:$C$82),0)</f>
        <v>0</v>
      </c>
      <c r="F19" s="68">
        <f t="shared" si="0"/>
        <v>0</v>
      </c>
      <c r="G19" s="68">
        <f t="shared" si="1"/>
        <v>0</v>
      </c>
      <c r="H19" s="68">
        <f t="array" ref="H19">IF(D19&lt;&gt;0,INDEX('Shipping Prices'!$C$2:$E$187,MATCH($B$3,'Shipping Prices'!$B$2:$B$187),MATCH(P19,'Shipping Prices'!$C$1:$E$1,)),0)</f>
        <v>0</v>
      </c>
      <c r="I19" s="68">
        <f t="shared" si="2"/>
        <v>0</v>
      </c>
      <c r="J19" s="69"/>
      <c r="K19" s="68">
        <f t="shared" si="3"/>
        <v>0</v>
      </c>
      <c r="L19" s="70">
        <f t="shared" si="4"/>
        <v>0</v>
      </c>
      <c r="M19" s="45"/>
      <c r="N19" s="45"/>
      <c r="O19" s="71" t="str">
        <f t="shared" si="5"/>
        <v>&lt;20K</v>
      </c>
      <c r="P19" s="72" t="str">
        <f t="shared" si="6"/>
        <v>0&lt;20K</v>
      </c>
    </row>
    <row r="20" spans="1:16" ht="12.75" customHeight="1">
      <c r="A20" s="274"/>
      <c r="B20" s="64"/>
      <c r="C20" s="65">
        <f>IF(B20&lt;&gt;0,LOOKUP(B20,'Commodity Prices'!$A$5:$A$82, 'Commodity Prices'!$B$5:$B$82),0)</f>
        <v>0</v>
      </c>
      <c r="D20" s="66"/>
      <c r="E20" s="67">
        <f>IF(B20&lt;&gt;0,LOOKUP(B20,'Commodity Prices'!$A$5:$A$82, 'Commodity Prices'!$C$5:$C$82),0)</f>
        <v>0</v>
      </c>
      <c r="F20" s="68">
        <f t="shared" si="0"/>
        <v>0</v>
      </c>
      <c r="G20" s="68">
        <f t="shared" si="1"/>
        <v>0</v>
      </c>
      <c r="H20" s="68">
        <f t="array" ref="H20">IF(D20&lt;&gt;0,INDEX('Shipping Prices'!$C$2:$E$187,MATCH($B$3,'Shipping Prices'!$B$2:$B$187),MATCH(P20,'Shipping Prices'!$C$1:$E$1,)),0)</f>
        <v>0</v>
      </c>
      <c r="I20" s="68">
        <f t="shared" si="2"/>
        <v>0</v>
      </c>
      <c r="J20" s="69"/>
      <c r="K20" s="68">
        <f t="shared" si="3"/>
        <v>0</v>
      </c>
      <c r="L20" s="70">
        <f t="shared" si="4"/>
        <v>0</v>
      </c>
      <c r="M20" s="45"/>
      <c r="N20" s="45"/>
      <c r="O20" s="71" t="str">
        <f t="shared" si="5"/>
        <v>&lt;20K</v>
      </c>
      <c r="P20" s="72" t="str">
        <f t="shared" si="6"/>
        <v>0&lt;20K</v>
      </c>
    </row>
    <row r="21" spans="1:16" ht="12.75" customHeight="1">
      <c r="A21" s="274"/>
      <c r="B21" s="64"/>
      <c r="C21" s="65">
        <f>IF(B21&lt;&gt;0,LOOKUP(B21,'Commodity Prices'!$A$5:$A$82, 'Commodity Prices'!$B$5:$B$82),0)</f>
        <v>0</v>
      </c>
      <c r="D21" s="66"/>
      <c r="E21" s="67">
        <f>IF(B21&lt;&gt;0,LOOKUP(B21,'Commodity Prices'!$A$5:$A$82, 'Commodity Prices'!$C$5:$C$82),0)</f>
        <v>0</v>
      </c>
      <c r="F21" s="68">
        <f t="shared" si="0"/>
        <v>0</v>
      </c>
      <c r="G21" s="68">
        <f t="shared" si="1"/>
        <v>0</v>
      </c>
      <c r="H21" s="68">
        <f t="array" ref="H21">IF(D21&lt;&gt;0,INDEX('Shipping Prices'!$C$2:$E$187,MATCH($B$3,'Shipping Prices'!$B$2:$B$187),MATCH(P21,'Shipping Prices'!$C$1:$E$1,)),0)</f>
        <v>0</v>
      </c>
      <c r="I21" s="68">
        <f t="shared" si="2"/>
        <v>0</v>
      </c>
      <c r="J21" s="69"/>
      <c r="K21" s="68">
        <f t="shared" si="3"/>
        <v>0</v>
      </c>
      <c r="L21" s="70">
        <f t="shared" si="4"/>
        <v>0</v>
      </c>
      <c r="M21" s="45"/>
      <c r="N21" s="45"/>
      <c r="O21" s="71" t="str">
        <f t="shared" si="5"/>
        <v>&lt;20K</v>
      </c>
      <c r="P21" s="72" t="str">
        <f t="shared" si="6"/>
        <v>0&lt;20K</v>
      </c>
    </row>
    <row r="22" spans="1:16" ht="12.75" customHeight="1">
      <c r="A22" s="274"/>
      <c r="B22" s="64"/>
      <c r="C22" s="65">
        <f>IF(B22&lt;&gt;0,LOOKUP(B22,'Commodity Prices'!$A$5:$A$82, 'Commodity Prices'!$B$5:$B$82),0)</f>
        <v>0</v>
      </c>
      <c r="D22" s="66"/>
      <c r="E22" s="67">
        <f>IF(B22&lt;&gt;0,LOOKUP(B22,'Commodity Prices'!$A$5:$A$82, 'Commodity Prices'!$C$5:$C$82),0)</f>
        <v>0</v>
      </c>
      <c r="F22" s="68">
        <f t="shared" si="0"/>
        <v>0</v>
      </c>
      <c r="G22" s="68">
        <f t="shared" si="1"/>
        <v>0</v>
      </c>
      <c r="H22" s="68">
        <f t="array" ref="H22">IF(D22&lt;&gt;0,INDEX('Shipping Prices'!$C$2:$E$187,MATCH($B$3,'Shipping Prices'!$B$2:$B$187),MATCH(P22,'Shipping Prices'!$C$1:$E$1,)),0)</f>
        <v>0</v>
      </c>
      <c r="I22" s="68">
        <f t="shared" si="2"/>
        <v>0</v>
      </c>
      <c r="J22" s="69"/>
      <c r="K22" s="68">
        <f t="shared" si="3"/>
        <v>0</v>
      </c>
      <c r="L22" s="70">
        <f t="shared" si="4"/>
        <v>0</v>
      </c>
      <c r="M22" s="45"/>
      <c r="N22" s="45"/>
      <c r="O22" s="71" t="str">
        <f t="shared" si="5"/>
        <v>&lt;20K</v>
      </c>
      <c r="P22" s="72" t="str">
        <f t="shared" si="6"/>
        <v>0&lt;20K</v>
      </c>
    </row>
    <row r="23" spans="1:16" ht="12.75" customHeight="1">
      <c r="A23" s="274"/>
      <c r="B23" s="64"/>
      <c r="C23" s="65">
        <f>IF(B23&lt;&gt;0,LOOKUP(B23,'Commodity Prices'!$A$5:$A$82, 'Commodity Prices'!$B$5:$B$82),0)</f>
        <v>0</v>
      </c>
      <c r="D23" s="66"/>
      <c r="E23" s="67">
        <f>IF(B23&lt;&gt;0,LOOKUP(B23,'Commodity Prices'!$A$5:$A$82, 'Commodity Prices'!$C$5:$C$82),0)</f>
        <v>0</v>
      </c>
      <c r="F23" s="68">
        <f t="shared" si="0"/>
        <v>0</v>
      </c>
      <c r="G23" s="68">
        <f t="shared" si="1"/>
        <v>0</v>
      </c>
      <c r="H23" s="68">
        <f t="array" ref="H23">IF(D23&lt;&gt;0,INDEX('Shipping Prices'!$C$2:$E$187,MATCH($B$3,'Shipping Prices'!$B$2:$B$187),MATCH(P23,'Shipping Prices'!$C$1:$E$1,)),0)</f>
        <v>0</v>
      </c>
      <c r="I23" s="68">
        <f t="shared" si="2"/>
        <v>0</v>
      </c>
      <c r="J23" s="69"/>
      <c r="K23" s="68">
        <f t="shared" si="3"/>
        <v>0</v>
      </c>
      <c r="L23" s="70">
        <f t="shared" si="4"/>
        <v>0</v>
      </c>
      <c r="M23" s="45"/>
      <c r="N23" s="45"/>
      <c r="O23" s="71" t="str">
        <f t="shared" si="5"/>
        <v>&lt;20K</v>
      </c>
      <c r="P23" s="72" t="str">
        <f t="shared" si="6"/>
        <v>0&lt;20K</v>
      </c>
    </row>
    <row r="24" spans="1:16" ht="12.75" customHeight="1">
      <c r="A24" s="274"/>
      <c r="B24" s="64"/>
      <c r="C24" s="65">
        <f>IF(B24&lt;&gt;0,LOOKUP(B24,'Commodity Prices'!$A$5:$A$82, 'Commodity Prices'!$B$5:$B$82),0)</f>
        <v>0</v>
      </c>
      <c r="D24" s="66"/>
      <c r="E24" s="67">
        <f>IF(B24&lt;&gt;0,LOOKUP(B24,'Commodity Prices'!$A$5:$A$82, 'Commodity Prices'!$C$5:$C$82),0)</f>
        <v>0</v>
      </c>
      <c r="F24" s="68">
        <f t="shared" si="0"/>
        <v>0</v>
      </c>
      <c r="G24" s="68">
        <f t="shared" si="1"/>
        <v>0</v>
      </c>
      <c r="H24" s="68">
        <f t="array" ref="H24">IF(D24&lt;&gt;0,INDEX('Shipping Prices'!$C$2:$E$187,MATCH($B$3,'Shipping Prices'!$B$2:$B$187),MATCH(P24,'Shipping Prices'!$C$1:$E$1,)),0)</f>
        <v>0</v>
      </c>
      <c r="I24" s="68">
        <f t="shared" si="2"/>
        <v>0</v>
      </c>
      <c r="J24" s="69"/>
      <c r="K24" s="68">
        <f t="shared" si="3"/>
        <v>0</v>
      </c>
      <c r="L24" s="70">
        <f t="shared" si="4"/>
        <v>0</v>
      </c>
      <c r="M24" s="45"/>
      <c r="N24" s="45"/>
      <c r="O24" s="71" t="str">
        <f t="shared" si="5"/>
        <v>&lt;20K</v>
      </c>
      <c r="P24" s="72" t="str">
        <f t="shared" si="6"/>
        <v>0&lt;20K</v>
      </c>
    </row>
    <row r="25" spans="1:16" ht="12.75" customHeight="1">
      <c r="A25" s="274"/>
      <c r="B25" s="64"/>
      <c r="C25" s="65">
        <f>IF(B25&lt;&gt;0,LOOKUP(B25,'Commodity Prices'!$A$5:$A$82, 'Commodity Prices'!$B$5:$B$82),0)</f>
        <v>0</v>
      </c>
      <c r="D25" s="66"/>
      <c r="E25" s="67">
        <f>IF(B25&lt;&gt;0,LOOKUP(B25,'Commodity Prices'!$A$5:$A$82, 'Commodity Prices'!$C$5:$C$82),0)</f>
        <v>0</v>
      </c>
      <c r="F25" s="68">
        <f t="shared" si="0"/>
        <v>0</v>
      </c>
      <c r="G25" s="68">
        <f t="shared" si="1"/>
        <v>0</v>
      </c>
      <c r="H25" s="68">
        <f t="array" ref="H25">IF(D25&lt;&gt;0,INDEX('Shipping Prices'!$C$2:$E$187,MATCH($B$3,'Shipping Prices'!$B$2:$B$187),MATCH(P25,'Shipping Prices'!$C$1:$E$1,)),0)</f>
        <v>0</v>
      </c>
      <c r="I25" s="68">
        <f t="shared" si="2"/>
        <v>0</v>
      </c>
      <c r="J25" s="69"/>
      <c r="K25" s="68">
        <f t="shared" si="3"/>
        <v>0</v>
      </c>
      <c r="L25" s="70">
        <f t="shared" si="4"/>
        <v>0</v>
      </c>
      <c r="M25" s="45"/>
      <c r="N25" s="45"/>
      <c r="O25" s="71" t="str">
        <f t="shared" si="5"/>
        <v>&lt;20K</v>
      </c>
      <c r="P25" s="72" t="str">
        <f t="shared" si="6"/>
        <v>0&lt;20K</v>
      </c>
    </row>
    <row r="26" spans="1:16" ht="12.75" customHeight="1">
      <c r="A26" s="274"/>
      <c r="B26" s="64"/>
      <c r="C26" s="65">
        <f>IF(B26&lt;&gt;0,LOOKUP(B26,'Commodity Prices'!$A$5:$A$82, 'Commodity Prices'!$B$5:$B$82),0)</f>
        <v>0</v>
      </c>
      <c r="D26" s="66"/>
      <c r="E26" s="67">
        <f>IF(B26&lt;&gt;0,LOOKUP(B26,'Commodity Prices'!$A$5:$A$82, 'Commodity Prices'!$C$5:$C$82),0)</f>
        <v>0</v>
      </c>
      <c r="F26" s="68">
        <f t="shared" si="0"/>
        <v>0</v>
      </c>
      <c r="G26" s="68">
        <f t="shared" si="1"/>
        <v>0</v>
      </c>
      <c r="H26" s="68">
        <f t="array" ref="H26">IF(D26&lt;&gt;0,INDEX('Shipping Prices'!$C$2:$E$187,MATCH($B$3,'Shipping Prices'!$B$2:$B$187),MATCH(P26,'Shipping Prices'!$C$1:$E$1,)),0)</f>
        <v>0</v>
      </c>
      <c r="I26" s="68">
        <f t="shared" si="2"/>
        <v>0</v>
      </c>
      <c r="J26" s="69"/>
      <c r="K26" s="68">
        <f t="shared" si="3"/>
        <v>0</v>
      </c>
      <c r="L26" s="70">
        <f t="shared" si="4"/>
        <v>0</v>
      </c>
      <c r="M26" s="45"/>
      <c r="N26" s="45"/>
      <c r="O26" s="71" t="str">
        <f t="shared" si="5"/>
        <v>&lt;20K</v>
      </c>
      <c r="P26" s="72" t="str">
        <f t="shared" si="6"/>
        <v>0&lt;20K</v>
      </c>
    </row>
    <row r="27" spans="1:16" ht="12.75" customHeight="1">
      <c r="A27" s="274"/>
      <c r="B27" s="64"/>
      <c r="C27" s="65">
        <f>IF(B27&lt;&gt;0,LOOKUP(B27,'Commodity Prices'!$A$5:$A$82, 'Commodity Prices'!$B$5:$B$82),0)</f>
        <v>0</v>
      </c>
      <c r="D27" s="66"/>
      <c r="E27" s="67">
        <f>IF(B27&lt;&gt;0,LOOKUP(B27,'Commodity Prices'!$A$5:$A$82, 'Commodity Prices'!$C$5:$C$82),0)</f>
        <v>0</v>
      </c>
      <c r="F27" s="68">
        <f t="shared" si="0"/>
        <v>0</v>
      </c>
      <c r="G27" s="68">
        <f t="shared" si="1"/>
        <v>0</v>
      </c>
      <c r="H27" s="68">
        <f t="array" ref="H27">IF(D27&lt;&gt;0,INDEX('Shipping Prices'!$C$2:$E$187,MATCH($B$3,'Shipping Prices'!$B$2:$B$187),MATCH(P27,'Shipping Prices'!$C$1:$E$1,)),0)</f>
        <v>0</v>
      </c>
      <c r="I27" s="68">
        <f t="shared" si="2"/>
        <v>0</v>
      </c>
      <c r="J27" s="69"/>
      <c r="K27" s="68">
        <f t="shared" si="3"/>
        <v>0</v>
      </c>
      <c r="L27" s="70">
        <f t="shared" si="4"/>
        <v>0</v>
      </c>
      <c r="M27" s="45"/>
      <c r="N27" s="45"/>
      <c r="O27" s="71" t="str">
        <f t="shared" si="5"/>
        <v>&lt;20K</v>
      </c>
      <c r="P27" s="72" t="str">
        <f t="shared" si="6"/>
        <v>0&lt;20K</v>
      </c>
    </row>
    <row r="28" spans="1:16" ht="12.75" customHeight="1">
      <c r="A28" s="274"/>
      <c r="B28" s="64"/>
      <c r="C28" s="65">
        <f>IF(B28&lt;&gt;0,LOOKUP(B28,'Commodity Prices'!$A$5:$A$82, 'Commodity Prices'!$B$5:$B$82),0)</f>
        <v>0</v>
      </c>
      <c r="D28" s="66"/>
      <c r="E28" s="67">
        <f>IF(B28&lt;&gt;0,LOOKUP(B28,'Commodity Prices'!$A$5:$A$82, 'Commodity Prices'!$C$5:$C$82),0)</f>
        <v>0</v>
      </c>
      <c r="F28" s="68">
        <f t="shared" si="0"/>
        <v>0</v>
      </c>
      <c r="G28" s="68">
        <f t="shared" si="1"/>
        <v>0</v>
      </c>
      <c r="H28" s="68">
        <f t="array" ref="H28">IF(D28&lt;&gt;0,INDEX('Shipping Prices'!$C$2:$E$187,MATCH($B$3,'Shipping Prices'!$B$2:$B$187),MATCH(P28,'Shipping Prices'!$C$1:$E$1,)),0)</f>
        <v>0</v>
      </c>
      <c r="I28" s="68">
        <f t="shared" si="2"/>
        <v>0</v>
      </c>
      <c r="J28" s="69"/>
      <c r="K28" s="68">
        <f t="shared" si="3"/>
        <v>0</v>
      </c>
      <c r="L28" s="70">
        <f t="shared" si="4"/>
        <v>0</v>
      </c>
      <c r="M28" s="45"/>
      <c r="N28" s="45"/>
      <c r="O28" s="71" t="str">
        <f t="shared" si="5"/>
        <v>&lt;20K</v>
      </c>
      <c r="P28" s="72" t="str">
        <f t="shared" si="6"/>
        <v>0&lt;20K</v>
      </c>
    </row>
    <row r="29" spans="1:16" ht="12.75" customHeight="1">
      <c r="A29" s="274"/>
      <c r="B29" s="64"/>
      <c r="C29" s="65">
        <f>IF(B29&lt;&gt;0,LOOKUP(B29,'Commodity Prices'!$A$5:$A$82, 'Commodity Prices'!$B$5:$B$82),0)</f>
        <v>0</v>
      </c>
      <c r="D29" s="66"/>
      <c r="E29" s="67">
        <f>IF(B29&lt;&gt;0,LOOKUP(B29,'Commodity Prices'!$A$5:$A$82, 'Commodity Prices'!$C$5:$C$82),0)</f>
        <v>0</v>
      </c>
      <c r="F29" s="68">
        <f t="shared" si="0"/>
        <v>0</v>
      </c>
      <c r="G29" s="68">
        <f t="shared" si="1"/>
        <v>0</v>
      </c>
      <c r="H29" s="68">
        <f t="array" ref="H29">IF(D29&lt;&gt;0,INDEX('Shipping Prices'!$C$2:$E$187,MATCH($B$3,'Shipping Prices'!$B$2:$B$187),MATCH(P29,'Shipping Prices'!$C$1:$E$1,)),0)</f>
        <v>0</v>
      </c>
      <c r="I29" s="68">
        <f t="shared" si="2"/>
        <v>0</v>
      </c>
      <c r="J29" s="69"/>
      <c r="K29" s="68">
        <f t="shared" si="3"/>
        <v>0</v>
      </c>
      <c r="L29" s="70">
        <f t="shared" si="4"/>
        <v>0</v>
      </c>
      <c r="M29" s="45"/>
      <c r="N29" s="45"/>
      <c r="O29" s="71" t="str">
        <f t="shared" si="5"/>
        <v>&lt;20K</v>
      </c>
      <c r="P29" s="72" t="str">
        <f t="shared" si="6"/>
        <v>0&lt;20K</v>
      </c>
    </row>
    <row r="30" spans="1:16" ht="12.75" customHeight="1">
      <c r="A30" s="274"/>
      <c r="B30" s="64"/>
      <c r="C30" s="65">
        <f>IF(B30&lt;&gt;0,LOOKUP(B30,'Commodity Prices'!$A$5:$A$82, 'Commodity Prices'!$B$5:$B$82),0)</f>
        <v>0</v>
      </c>
      <c r="D30" s="66"/>
      <c r="E30" s="67">
        <f>IF(B30&lt;&gt;0,LOOKUP(B30,'Commodity Prices'!$A$5:$A$82, 'Commodity Prices'!$C$5:$C$82),0)</f>
        <v>0</v>
      </c>
      <c r="F30" s="68">
        <f t="shared" si="0"/>
        <v>0</v>
      </c>
      <c r="G30" s="68">
        <f t="shared" si="1"/>
        <v>0</v>
      </c>
      <c r="H30" s="68">
        <f t="array" ref="H30">IF(D30&lt;&gt;0,INDEX('Shipping Prices'!$C$2:$E$187,MATCH($B$3,'Shipping Prices'!$B$2:$B$187),MATCH(P30,'Shipping Prices'!$C$1:$E$1,)),0)</f>
        <v>0</v>
      </c>
      <c r="I30" s="68">
        <f t="shared" si="2"/>
        <v>0</v>
      </c>
      <c r="J30" s="69"/>
      <c r="K30" s="68">
        <f t="shared" si="3"/>
        <v>0</v>
      </c>
      <c r="L30" s="70">
        <f t="shared" si="4"/>
        <v>0</v>
      </c>
      <c r="M30" s="45"/>
      <c r="N30" s="45"/>
      <c r="O30" s="71" t="str">
        <f t="shared" si="5"/>
        <v>&lt;20K</v>
      </c>
      <c r="P30" s="72" t="str">
        <f t="shared" si="6"/>
        <v>0&lt;20K</v>
      </c>
    </row>
    <row r="31" spans="1:16" ht="12.75" customHeight="1">
      <c r="A31" s="274"/>
      <c r="B31" s="64"/>
      <c r="C31" s="65">
        <f>IF(B31&lt;&gt;0,LOOKUP(B31,'Commodity Prices'!$A$5:$A$82, 'Commodity Prices'!$B$5:$B$82),0)</f>
        <v>0</v>
      </c>
      <c r="D31" s="66"/>
      <c r="E31" s="67">
        <f>IF(B31&lt;&gt;0,LOOKUP(B31,'Commodity Prices'!$A$5:$A$82, 'Commodity Prices'!$C$5:$C$82),0)</f>
        <v>0</v>
      </c>
      <c r="F31" s="68">
        <f t="shared" si="0"/>
        <v>0</v>
      </c>
      <c r="G31" s="68">
        <f t="shared" si="1"/>
        <v>0</v>
      </c>
      <c r="H31" s="68">
        <f t="array" ref="H31">IF(D31&lt;&gt;0,INDEX('Shipping Prices'!$C$2:$E$187,MATCH($B$3,'Shipping Prices'!$B$2:$B$187),MATCH(P31,'Shipping Prices'!$C$1:$E$1,)),0)</f>
        <v>0</v>
      </c>
      <c r="I31" s="68">
        <f t="shared" si="2"/>
        <v>0</v>
      </c>
      <c r="J31" s="69"/>
      <c r="K31" s="68">
        <f t="shared" si="3"/>
        <v>0</v>
      </c>
      <c r="L31" s="70">
        <f t="shared" si="4"/>
        <v>0</v>
      </c>
      <c r="M31" s="45"/>
      <c r="N31" s="45"/>
      <c r="O31" s="71" t="str">
        <f t="shared" si="5"/>
        <v>&lt;20K</v>
      </c>
      <c r="P31" s="72" t="str">
        <f t="shared" si="6"/>
        <v>0&lt;20K</v>
      </c>
    </row>
    <row r="32" spans="1:16" ht="12.75" customHeight="1">
      <c r="A32" s="274"/>
      <c r="B32" s="64"/>
      <c r="C32" s="65">
        <f>IF(B32&lt;&gt;0,LOOKUP(B32,'Commodity Prices'!$A$5:$A$82, 'Commodity Prices'!$B$5:$B$82),0)</f>
        <v>0</v>
      </c>
      <c r="D32" s="66"/>
      <c r="E32" s="67">
        <f>IF(B32&lt;&gt;0,LOOKUP(B32,'Commodity Prices'!$A$5:$A$82, 'Commodity Prices'!$C$5:$C$82),0)</f>
        <v>0</v>
      </c>
      <c r="F32" s="68">
        <f t="shared" si="0"/>
        <v>0</v>
      </c>
      <c r="G32" s="68">
        <f t="shared" si="1"/>
        <v>0</v>
      </c>
      <c r="H32" s="68">
        <f t="array" ref="H32">IF(D32&lt;&gt;0,INDEX('Shipping Prices'!$C$2:$E$187,MATCH($B$3,'Shipping Prices'!$B$2:$B$187),MATCH(P32,'Shipping Prices'!$C$1:$E$1,)),0)</f>
        <v>0</v>
      </c>
      <c r="I32" s="68">
        <f t="shared" si="2"/>
        <v>0</v>
      </c>
      <c r="J32" s="69"/>
      <c r="K32" s="68">
        <f t="shared" si="3"/>
        <v>0</v>
      </c>
      <c r="L32" s="70">
        <f t="shared" si="4"/>
        <v>0</v>
      </c>
      <c r="M32" s="45"/>
      <c r="N32" s="45"/>
      <c r="O32" s="71" t="str">
        <f t="shared" si="5"/>
        <v>&lt;20K</v>
      </c>
      <c r="P32" s="72" t="str">
        <f t="shared" si="6"/>
        <v>0&lt;20K</v>
      </c>
    </row>
    <row r="33" spans="1:16" ht="12.75" customHeight="1">
      <c r="A33" s="274"/>
      <c r="B33" s="64"/>
      <c r="C33" s="65">
        <f>IF(B33&lt;&gt;0,LOOKUP(B33,'Commodity Prices'!$A$5:$A$82, 'Commodity Prices'!$B$5:$B$82),0)</f>
        <v>0</v>
      </c>
      <c r="D33" s="66"/>
      <c r="E33" s="67">
        <f>IF(B33&lt;&gt;0,LOOKUP(B33,'Commodity Prices'!$A$5:$A$82, 'Commodity Prices'!$C$5:$C$82),0)</f>
        <v>0</v>
      </c>
      <c r="F33" s="68">
        <f t="shared" si="0"/>
        <v>0</v>
      </c>
      <c r="G33" s="68">
        <f t="shared" si="1"/>
        <v>0</v>
      </c>
      <c r="H33" s="68">
        <f t="array" ref="H33">IF(D33&lt;&gt;0,INDEX('Shipping Prices'!$C$2:$E$187,MATCH($B$3,'Shipping Prices'!$B$2:$B$187),MATCH(P33,'Shipping Prices'!$C$1:$E$1,)),0)</f>
        <v>0</v>
      </c>
      <c r="I33" s="68">
        <f t="shared" si="2"/>
        <v>0</v>
      </c>
      <c r="J33" s="69"/>
      <c r="K33" s="68">
        <f t="shared" si="3"/>
        <v>0</v>
      </c>
      <c r="L33" s="70">
        <f t="shared" si="4"/>
        <v>0</v>
      </c>
      <c r="M33" s="45"/>
      <c r="N33" s="45"/>
      <c r="O33" s="71" t="str">
        <f t="shared" si="5"/>
        <v>&lt;20K</v>
      </c>
      <c r="P33" s="72" t="str">
        <f t="shared" si="6"/>
        <v>0&lt;20K</v>
      </c>
    </row>
    <row r="34" spans="1:16" ht="12.75" customHeight="1">
      <c r="A34" s="274"/>
      <c r="B34" s="64"/>
      <c r="C34" s="65">
        <f>IF(B34&lt;&gt;0,LOOKUP(B34,'Commodity Prices'!$A$5:$A$82, 'Commodity Prices'!$B$5:$B$82),0)</f>
        <v>0</v>
      </c>
      <c r="D34" s="66"/>
      <c r="E34" s="67">
        <f>IF(B34&lt;&gt;0,LOOKUP(B34,'Commodity Prices'!$A$5:$A$82, 'Commodity Prices'!$C$5:$C$82),0)</f>
        <v>0</v>
      </c>
      <c r="F34" s="68">
        <f t="shared" si="0"/>
        <v>0</v>
      </c>
      <c r="G34" s="68">
        <f t="shared" si="1"/>
        <v>0</v>
      </c>
      <c r="H34" s="68">
        <f t="array" ref="H34">IF(D34&lt;&gt;0,INDEX('Shipping Prices'!$C$2:$E$187,MATCH($B$3,'Shipping Prices'!$B$2:$B$187),MATCH(P34,'Shipping Prices'!$C$1:$E$1,)),0)</f>
        <v>0</v>
      </c>
      <c r="I34" s="68">
        <f t="shared" si="2"/>
        <v>0</v>
      </c>
      <c r="J34" s="69"/>
      <c r="K34" s="68">
        <f t="shared" si="3"/>
        <v>0</v>
      </c>
      <c r="L34" s="70">
        <f t="shared" si="4"/>
        <v>0</v>
      </c>
      <c r="M34" s="45"/>
      <c r="N34" s="45"/>
      <c r="O34" s="71" t="str">
        <f t="shared" si="5"/>
        <v>&lt;20K</v>
      </c>
      <c r="P34" s="72" t="str">
        <f t="shared" si="6"/>
        <v>0&lt;20K</v>
      </c>
    </row>
    <row r="35" spans="1:16" ht="12.75" customHeight="1">
      <c r="A35" s="274"/>
      <c r="B35" s="64"/>
      <c r="C35" s="65">
        <f>IF(B35&lt;&gt;0,LOOKUP(B35,'Commodity Prices'!$A$5:$A$82, 'Commodity Prices'!$B$5:$B$82),0)</f>
        <v>0</v>
      </c>
      <c r="D35" s="66"/>
      <c r="E35" s="67">
        <f>IF(B35&lt;&gt;0,LOOKUP(B35,'Commodity Prices'!$A$5:$A$82, 'Commodity Prices'!$C$5:$C$82),0)</f>
        <v>0</v>
      </c>
      <c r="F35" s="68">
        <f t="shared" si="0"/>
        <v>0</v>
      </c>
      <c r="G35" s="68">
        <f t="shared" si="1"/>
        <v>0</v>
      </c>
      <c r="H35" s="68">
        <f t="array" ref="H35">IF(D35&lt;&gt;0,INDEX('Shipping Prices'!$C$2:$E$187,MATCH($B$3,'Shipping Prices'!$B$2:$B$187),MATCH(P35,'Shipping Prices'!$C$1:$E$1,)),0)</f>
        <v>0</v>
      </c>
      <c r="I35" s="68">
        <f t="shared" si="2"/>
        <v>0</v>
      </c>
      <c r="J35" s="69"/>
      <c r="K35" s="68">
        <f t="shared" si="3"/>
        <v>0</v>
      </c>
      <c r="L35" s="70">
        <f t="shared" si="4"/>
        <v>0</v>
      </c>
      <c r="M35" s="45"/>
      <c r="N35" s="45"/>
      <c r="O35" s="71" t="str">
        <f t="shared" si="5"/>
        <v>&lt;20K</v>
      </c>
      <c r="P35" s="72" t="str">
        <f t="shared" si="6"/>
        <v>0&lt;20K</v>
      </c>
    </row>
    <row r="36" spans="1:16" ht="12.75" customHeight="1">
      <c r="A36" s="274"/>
      <c r="B36" s="64"/>
      <c r="C36" s="65">
        <f>IF(B36&lt;&gt;0,LOOKUP(B36,'Commodity Prices'!$A$5:$A$82, 'Commodity Prices'!$B$5:$B$82),0)</f>
        <v>0</v>
      </c>
      <c r="D36" s="66"/>
      <c r="E36" s="67">
        <f>IF(B36&lt;&gt;0,LOOKUP(B36,'Commodity Prices'!$A$5:$A$82, 'Commodity Prices'!$C$5:$C$82),0)</f>
        <v>0</v>
      </c>
      <c r="F36" s="68">
        <f t="shared" si="0"/>
        <v>0</v>
      </c>
      <c r="G36" s="68">
        <f t="shared" si="1"/>
        <v>0</v>
      </c>
      <c r="H36" s="68">
        <f t="array" ref="H36">IF(D36&lt;&gt;0,INDEX('Shipping Prices'!$C$2:$E$187,MATCH($B$3,'Shipping Prices'!$B$2:$B$187),MATCH(P36,'Shipping Prices'!$C$1:$E$1,)),0)</f>
        <v>0</v>
      </c>
      <c r="I36" s="68">
        <f t="shared" si="2"/>
        <v>0</v>
      </c>
      <c r="J36" s="69"/>
      <c r="K36" s="68">
        <f t="shared" si="3"/>
        <v>0</v>
      </c>
      <c r="L36" s="70">
        <f t="shared" si="4"/>
        <v>0</v>
      </c>
      <c r="M36" s="45"/>
      <c r="N36" s="45"/>
      <c r="O36" s="71" t="str">
        <f t="shared" si="5"/>
        <v>&lt;20K</v>
      </c>
      <c r="P36" s="72" t="str">
        <f t="shared" si="6"/>
        <v>0&lt;20K</v>
      </c>
    </row>
    <row r="37" spans="1:16" ht="12.75" customHeight="1">
      <c r="A37" s="274"/>
      <c r="B37" s="64"/>
      <c r="C37" s="65">
        <f>IF(B37&lt;&gt;0,LOOKUP(B37,'Commodity Prices'!$A$5:$A$82, 'Commodity Prices'!$B$5:$B$82),0)</f>
        <v>0</v>
      </c>
      <c r="D37" s="66"/>
      <c r="E37" s="67">
        <f>IF(B37&lt;&gt;0,LOOKUP(B37,'Commodity Prices'!$A$5:$A$82, 'Commodity Prices'!$C$5:$C$82),0)</f>
        <v>0</v>
      </c>
      <c r="F37" s="68">
        <f t="shared" si="0"/>
        <v>0</v>
      </c>
      <c r="G37" s="68">
        <f t="shared" si="1"/>
        <v>0</v>
      </c>
      <c r="H37" s="68">
        <f t="array" ref="H37">IF(D37&lt;&gt;0,INDEX('Shipping Prices'!$C$2:$E$187,MATCH($B$3,'Shipping Prices'!$B$2:$B$187),MATCH(P37,'Shipping Prices'!$C$1:$E$1,)),0)</f>
        <v>0</v>
      </c>
      <c r="I37" s="68">
        <f t="shared" si="2"/>
        <v>0</v>
      </c>
      <c r="J37" s="69"/>
      <c r="K37" s="68">
        <f t="shared" si="3"/>
        <v>0</v>
      </c>
      <c r="L37" s="70">
        <f t="shared" si="4"/>
        <v>0</v>
      </c>
      <c r="M37" s="45"/>
      <c r="N37" s="45"/>
      <c r="O37" s="71" t="str">
        <f t="shared" si="5"/>
        <v>&lt;20K</v>
      </c>
      <c r="P37" s="72" t="str">
        <f t="shared" si="6"/>
        <v>0&lt;20K</v>
      </c>
    </row>
    <row r="38" spans="1:16" ht="12.75" customHeight="1">
      <c r="A38" s="274"/>
      <c r="B38" s="64"/>
      <c r="C38" s="65">
        <f>IF(B38&lt;&gt;0,LOOKUP(B38,'Commodity Prices'!$A$5:$A$82, 'Commodity Prices'!$B$5:$B$82),0)</f>
        <v>0</v>
      </c>
      <c r="D38" s="66"/>
      <c r="E38" s="67">
        <f>IF(B38&lt;&gt;0,LOOKUP(B38,'Commodity Prices'!$A$5:$A$82, 'Commodity Prices'!$C$5:$C$82),0)</f>
        <v>0</v>
      </c>
      <c r="F38" s="68">
        <f t="shared" si="0"/>
        <v>0</v>
      </c>
      <c r="G38" s="68">
        <f t="shared" si="1"/>
        <v>0</v>
      </c>
      <c r="H38" s="68">
        <f t="array" ref="H38">IF(D38&lt;&gt;0,INDEX('Shipping Prices'!$C$2:$E$187,MATCH($B$3,'Shipping Prices'!$B$2:$B$187),MATCH(P38,'Shipping Prices'!$C$1:$E$1,)),0)</f>
        <v>0</v>
      </c>
      <c r="I38" s="68">
        <f t="shared" si="2"/>
        <v>0</v>
      </c>
      <c r="J38" s="69"/>
      <c r="K38" s="68">
        <f t="shared" si="3"/>
        <v>0</v>
      </c>
      <c r="L38" s="70">
        <f t="shared" si="4"/>
        <v>0</v>
      </c>
      <c r="M38" s="45"/>
      <c r="N38" s="45"/>
      <c r="O38" s="71" t="str">
        <f t="shared" si="5"/>
        <v>&lt;20K</v>
      </c>
      <c r="P38" s="72" t="str">
        <f t="shared" si="6"/>
        <v>0&lt;20K</v>
      </c>
    </row>
    <row r="39" spans="1:16" ht="12.75" customHeight="1">
      <c r="A39" s="274"/>
      <c r="B39" s="64"/>
      <c r="C39" s="65">
        <f>IF(B39&lt;&gt;0,LOOKUP(B39,'Commodity Prices'!$A$5:$A$82, 'Commodity Prices'!$B$5:$B$82),0)</f>
        <v>0</v>
      </c>
      <c r="D39" s="66"/>
      <c r="E39" s="67">
        <f>IF(B39&lt;&gt;0,LOOKUP(B39,'Commodity Prices'!$A$5:$A$82, 'Commodity Prices'!$C$5:$C$82),0)</f>
        <v>0</v>
      </c>
      <c r="F39" s="68">
        <f t="shared" si="0"/>
        <v>0</v>
      </c>
      <c r="G39" s="68">
        <f t="shared" si="1"/>
        <v>0</v>
      </c>
      <c r="H39" s="68">
        <f t="array" ref="H39">IF(D39&lt;&gt;0,INDEX('Shipping Prices'!$C$2:$E$187,MATCH($B$3,'Shipping Prices'!$B$2:$B$187),MATCH(P39,'Shipping Prices'!$C$1:$E$1,)),0)</f>
        <v>0</v>
      </c>
      <c r="I39" s="68">
        <f t="shared" si="2"/>
        <v>0</v>
      </c>
      <c r="J39" s="69"/>
      <c r="K39" s="68">
        <f t="shared" si="3"/>
        <v>0</v>
      </c>
      <c r="L39" s="70">
        <f t="shared" si="4"/>
        <v>0</v>
      </c>
      <c r="M39" s="45"/>
      <c r="N39" s="45"/>
      <c r="O39" s="71" t="str">
        <f t="shared" si="5"/>
        <v>&lt;20K</v>
      </c>
      <c r="P39" s="72" t="str">
        <f t="shared" si="6"/>
        <v>0&lt;20K</v>
      </c>
    </row>
    <row r="40" spans="1:16" ht="12.75" customHeight="1">
      <c r="A40" s="274"/>
      <c r="B40" s="64"/>
      <c r="C40" s="65">
        <f>IF(B40&lt;&gt;0,LOOKUP(B40,'Commodity Prices'!$A$5:$A$82, 'Commodity Prices'!$B$5:$B$82),0)</f>
        <v>0</v>
      </c>
      <c r="D40" s="66"/>
      <c r="E40" s="67">
        <f>IF(B40&lt;&gt;0,LOOKUP(B40,'Commodity Prices'!$A$5:$A$82, 'Commodity Prices'!$C$5:$C$82),0)</f>
        <v>0</v>
      </c>
      <c r="F40" s="68">
        <f t="shared" si="0"/>
        <v>0</v>
      </c>
      <c r="G40" s="68">
        <f t="shared" si="1"/>
        <v>0</v>
      </c>
      <c r="H40" s="68">
        <f t="array" ref="H40">IF(D40&lt;&gt;0,INDEX('Shipping Prices'!$C$2:$E$187,MATCH($B$3,'Shipping Prices'!$B$2:$B$187),MATCH(P40,'Shipping Prices'!$C$1:$E$1,)),0)</f>
        <v>0</v>
      </c>
      <c r="I40" s="68">
        <f t="shared" si="2"/>
        <v>0</v>
      </c>
      <c r="J40" s="69"/>
      <c r="K40" s="68">
        <f t="shared" si="3"/>
        <v>0</v>
      </c>
      <c r="L40" s="70">
        <f t="shared" si="4"/>
        <v>0</v>
      </c>
      <c r="M40" s="45"/>
      <c r="N40" s="45"/>
      <c r="O40" s="71" t="str">
        <f t="shared" si="5"/>
        <v>&lt;20K</v>
      </c>
      <c r="P40" s="72" t="str">
        <f t="shared" si="6"/>
        <v>0&lt;20K</v>
      </c>
    </row>
    <row r="41" spans="1:16" ht="12.75" customHeight="1">
      <c r="A41" s="274"/>
      <c r="B41" s="64"/>
      <c r="C41" s="65">
        <f>IF(B41&lt;&gt;0,LOOKUP(B41,'Commodity Prices'!$A$5:$A$82, 'Commodity Prices'!$B$5:$B$82),0)</f>
        <v>0</v>
      </c>
      <c r="D41" s="66"/>
      <c r="E41" s="67">
        <f>IF(B41&lt;&gt;0,LOOKUP(B41,'Commodity Prices'!$A$5:$A$82, 'Commodity Prices'!$C$5:$C$82),0)</f>
        <v>0</v>
      </c>
      <c r="F41" s="68">
        <f t="shared" si="0"/>
        <v>0</v>
      </c>
      <c r="G41" s="68">
        <f t="shared" si="1"/>
        <v>0</v>
      </c>
      <c r="H41" s="68">
        <f t="array" ref="H41">IF(D41&lt;&gt;0,INDEX('Shipping Prices'!$C$2:$E$187,MATCH($B$3,'Shipping Prices'!$B$2:$B$187),MATCH(P41,'Shipping Prices'!$C$1:$E$1,)),0)</f>
        <v>0</v>
      </c>
      <c r="I41" s="68">
        <f t="shared" si="2"/>
        <v>0</v>
      </c>
      <c r="J41" s="69"/>
      <c r="K41" s="68">
        <f t="shared" si="3"/>
        <v>0</v>
      </c>
      <c r="L41" s="70">
        <f t="shared" si="4"/>
        <v>0</v>
      </c>
      <c r="M41" s="45"/>
      <c r="N41" s="45"/>
      <c r="O41" s="71" t="str">
        <f t="shared" si="5"/>
        <v>&lt;20K</v>
      </c>
      <c r="P41" s="72" t="str">
        <f t="shared" si="6"/>
        <v>0&lt;20K</v>
      </c>
    </row>
    <row r="42" spans="1:16" ht="12.75" customHeight="1">
      <c r="A42" s="274"/>
      <c r="B42" s="64"/>
      <c r="C42" s="65">
        <f>IF(B42&lt;&gt;0,LOOKUP(B42,'Commodity Prices'!$A$5:$A$82, 'Commodity Prices'!$B$5:$B$82),0)</f>
        <v>0</v>
      </c>
      <c r="D42" s="66"/>
      <c r="E42" s="67">
        <f>IF(B42&lt;&gt;0,LOOKUP(B42,'Commodity Prices'!$A$5:$A$82, 'Commodity Prices'!$C$5:$C$82),0)</f>
        <v>0</v>
      </c>
      <c r="F42" s="68">
        <f t="shared" si="0"/>
        <v>0</v>
      </c>
      <c r="G42" s="68">
        <f t="shared" si="1"/>
        <v>0</v>
      </c>
      <c r="H42" s="68">
        <f t="array" ref="H42">IF(D42&lt;&gt;0,INDEX('Shipping Prices'!$C$2:$E$187,MATCH($B$3,'Shipping Prices'!$B$2:$B$187),MATCH(P42,'Shipping Prices'!$C$1:$E$1,)),0)</f>
        <v>0</v>
      </c>
      <c r="I42" s="68">
        <f t="shared" si="2"/>
        <v>0</v>
      </c>
      <c r="J42" s="69"/>
      <c r="K42" s="68">
        <f t="shared" si="3"/>
        <v>0</v>
      </c>
      <c r="L42" s="70">
        <f t="shared" si="4"/>
        <v>0</v>
      </c>
      <c r="M42" s="45"/>
      <c r="N42" s="45"/>
      <c r="O42" s="71" t="str">
        <f t="shared" si="5"/>
        <v>&lt;20K</v>
      </c>
      <c r="P42" s="72" t="str">
        <f t="shared" si="6"/>
        <v>0&lt;20K</v>
      </c>
    </row>
    <row r="43" spans="1:16" ht="12.75" customHeight="1">
      <c r="A43" s="274"/>
      <c r="B43" s="64"/>
      <c r="C43" s="65">
        <f>IF(B43&lt;&gt;0,LOOKUP(B43,'Commodity Prices'!$A$5:$A$82, 'Commodity Prices'!$B$5:$B$82),0)</f>
        <v>0</v>
      </c>
      <c r="D43" s="66"/>
      <c r="E43" s="67">
        <f>IF(B43&lt;&gt;0,LOOKUP(B43,'Commodity Prices'!$A$5:$A$82, 'Commodity Prices'!$C$5:$C$82),0)</f>
        <v>0</v>
      </c>
      <c r="F43" s="68">
        <f t="shared" si="0"/>
        <v>0</v>
      </c>
      <c r="G43" s="68">
        <f t="shared" si="1"/>
        <v>0</v>
      </c>
      <c r="H43" s="68">
        <f t="array" ref="H43">IF(D43&lt;&gt;0,INDEX('Shipping Prices'!$C$2:$E$187,MATCH($B$3,'Shipping Prices'!$B$2:$B$187),MATCH(P43,'Shipping Prices'!$C$1:$E$1,)),0)</f>
        <v>0</v>
      </c>
      <c r="I43" s="68">
        <f t="shared" si="2"/>
        <v>0</v>
      </c>
      <c r="J43" s="69"/>
      <c r="K43" s="68">
        <f t="shared" si="3"/>
        <v>0</v>
      </c>
      <c r="L43" s="70">
        <f t="shared" si="4"/>
        <v>0</v>
      </c>
      <c r="M43" s="45"/>
      <c r="N43" s="45"/>
      <c r="O43" s="71" t="str">
        <f t="shared" si="5"/>
        <v>&lt;20K</v>
      </c>
      <c r="P43" s="72" t="str">
        <f t="shared" si="6"/>
        <v>0&lt;20K</v>
      </c>
    </row>
    <row r="44" spans="1:16" ht="12.75" customHeight="1">
      <c r="A44" s="274"/>
      <c r="B44" s="64"/>
      <c r="C44" s="65">
        <f>IF(B44&lt;&gt;0,LOOKUP(B44,'Commodity Prices'!$A$5:$A$82, 'Commodity Prices'!$B$5:$B$82),0)</f>
        <v>0</v>
      </c>
      <c r="D44" s="66"/>
      <c r="E44" s="67">
        <f>IF(B44&lt;&gt;0,LOOKUP(B44,'Commodity Prices'!$A$5:$A$82, 'Commodity Prices'!$C$5:$C$82),0)</f>
        <v>0</v>
      </c>
      <c r="F44" s="68">
        <f t="shared" si="0"/>
        <v>0</v>
      </c>
      <c r="G44" s="68">
        <f t="shared" si="1"/>
        <v>0</v>
      </c>
      <c r="H44" s="68">
        <f t="array" ref="H44">IF(D44&lt;&gt;0,INDEX('Shipping Prices'!$C$2:$E$187,MATCH($B$3,'Shipping Prices'!$B$2:$B$187),MATCH(P44,'Shipping Prices'!$C$1:$E$1,)),0)</f>
        <v>0</v>
      </c>
      <c r="I44" s="68">
        <f t="shared" si="2"/>
        <v>0</v>
      </c>
      <c r="J44" s="69"/>
      <c r="K44" s="68">
        <f t="shared" si="3"/>
        <v>0</v>
      </c>
      <c r="L44" s="70">
        <f t="shared" si="4"/>
        <v>0</v>
      </c>
      <c r="M44" s="45"/>
      <c r="N44" s="45"/>
      <c r="O44" s="71" t="str">
        <f t="shared" si="5"/>
        <v>&lt;20K</v>
      </c>
      <c r="P44" s="72" t="str">
        <f t="shared" si="6"/>
        <v>0&lt;20K</v>
      </c>
    </row>
    <row r="45" spans="1:16" ht="12.75" customHeight="1">
      <c r="A45" s="274"/>
      <c r="B45" s="64"/>
      <c r="C45" s="65">
        <f>IF(B45&lt;&gt;0,LOOKUP(B45,'Commodity Prices'!$A$5:$A$82, 'Commodity Prices'!$B$5:$B$82),0)</f>
        <v>0</v>
      </c>
      <c r="D45" s="66"/>
      <c r="E45" s="67">
        <f>IF(B45&lt;&gt;0,LOOKUP(B45,'Commodity Prices'!$A$5:$A$82, 'Commodity Prices'!$C$5:$C$82),0)</f>
        <v>0</v>
      </c>
      <c r="F45" s="68">
        <f t="shared" si="0"/>
        <v>0</v>
      </c>
      <c r="G45" s="68">
        <f t="shared" si="1"/>
        <v>0</v>
      </c>
      <c r="H45" s="68">
        <f t="array" ref="H45">IF(D45&lt;&gt;0,INDEX('Shipping Prices'!$C$2:$E$187,MATCH($B$3,'Shipping Prices'!$B$2:$B$187),MATCH(P45,'Shipping Prices'!$C$1:$E$1,)),0)</f>
        <v>0</v>
      </c>
      <c r="I45" s="68">
        <f t="shared" si="2"/>
        <v>0</v>
      </c>
      <c r="J45" s="69"/>
      <c r="K45" s="68">
        <f t="shared" si="3"/>
        <v>0</v>
      </c>
      <c r="L45" s="70">
        <f t="shared" si="4"/>
        <v>0</v>
      </c>
      <c r="M45" s="45"/>
      <c r="N45" s="45"/>
      <c r="O45" s="71" t="str">
        <f t="shared" si="5"/>
        <v>&lt;20K</v>
      </c>
      <c r="P45" s="72" t="str">
        <f t="shared" si="6"/>
        <v>0&lt;20K</v>
      </c>
    </row>
    <row r="46" spans="1:16" ht="12.75" customHeight="1">
      <c r="A46" s="274"/>
      <c r="B46" s="64"/>
      <c r="C46" s="65">
        <f>IF(B46&lt;&gt;0,LOOKUP(B46,'Commodity Prices'!$A$5:$A$82, 'Commodity Prices'!$B$5:$B$82),0)</f>
        <v>0</v>
      </c>
      <c r="D46" s="66"/>
      <c r="E46" s="67">
        <f>IF(B46&lt;&gt;0,LOOKUP(B46,'Commodity Prices'!$A$5:$A$82, 'Commodity Prices'!$C$5:$C$82),0)</f>
        <v>0</v>
      </c>
      <c r="F46" s="68">
        <f t="shared" si="0"/>
        <v>0</v>
      </c>
      <c r="G46" s="68">
        <f t="shared" si="1"/>
        <v>0</v>
      </c>
      <c r="H46" s="68">
        <f t="array" ref="H46">IF(D46&lt;&gt;0,INDEX('Shipping Prices'!$C$2:$E$187,MATCH($B$3,'Shipping Prices'!$B$2:$B$187),MATCH(P46,'Shipping Prices'!$C$1:$E$1,)),0)</f>
        <v>0</v>
      </c>
      <c r="I46" s="68">
        <f t="shared" si="2"/>
        <v>0</v>
      </c>
      <c r="J46" s="69"/>
      <c r="K46" s="68">
        <f t="shared" si="3"/>
        <v>0</v>
      </c>
      <c r="L46" s="70">
        <f t="shared" si="4"/>
        <v>0</v>
      </c>
      <c r="M46" s="45"/>
      <c r="N46" s="45"/>
      <c r="O46" s="71" t="str">
        <f t="shared" si="5"/>
        <v>&lt;20K</v>
      </c>
      <c r="P46" s="72" t="str">
        <f t="shared" si="6"/>
        <v>0&lt;20K</v>
      </c>
    </row>
    <row r="47" spans="1:16" ht="12.75" customHeight="1">
      <c r="A47" s="274"/>
      <c r="B47" s="64"/>
      <c r="C47" s="65">
        <f>IF(B47&lt;&gt;0,LOOKUP(B47,'Commodity Prices'!$A$5:$A$82, 'Commodity Prices'!$B$5:$B$82),0)</f>
        <v>0</v>
      </c>
      <c r="D47" s="66"/>
      <c r="E47" s="67">
        <f>IF(B47&lt;&gt;0,LOOKUP(B47,'Commodity Prices'!$A$5:$A$82, 'Commodity Prices'!$C$5:$C$82),0)</f>
        <v>0</v>
      </c>
      <c r="F47" s="68">
        <f t="shared" si="0"/>
        <v>0</v>
      </c>
      <c r="G47" s="68">
        <f t="shared" si="1"/>
        <v>0</v>
      </c>
      <c r="H47" s="68">
        <f t="array" ref="H47">IF(D47&lt;&gt;0,INDEX('Shipping Prices'!$C$2:$E$187,MATCH($B$3,'Shipping Prices'!$B$2:$B$187),MATCH(P47,'Shipping Prices'!$C$1:$E$1,)),0)</f>
        <v>0</v>
      </c>
      <c r="I47" s="68">
        <f t="shared" si="2"/>
        <v>0</v>
      </c>
      <c r="J47" s="69"/>
      <c r="K47" s="68">
        <f t="shared" si="3"/>
        <v>0</v>
      </c>
      <c r="L47" s="70">
        <f t="shared" si="4"/>
        <v>0</v>
      </c>
      <c r="M47" s="45"/>
      <c r="N47" s="45"/>
      <c r="O47" s="71" t="str">
        <f t="shared" si="5"/>
        <v>&lt;20K</v>
      </c>
      <c r="P47" s="72" t="str">
        <f t="shared" si="6"/>
        <v>0&lt;20K</v>
      </c>
    </row>
    <row r="48" spans="1:16" ht="12.75" customHeight="1">
      <c r="A48" s="274"/>
      <c r="B48" s="64"/>
      <c r="C48" s="65">
        <f>IF(B48&lt;&gt;0,LOOKUP(B48,'Commodity Prices'!$A$5:$A$82, 'Commodity Prices'!$B$5:$B$82),0)</f>
        <v>0</v>
      </c>
      <c r="D48" s="66"/>
      <c r="E48" s="67">
        <f>IF(B48&lt;&gt;0,LOOKUP(B48,'Commodity Prices'!$A$5:$A$82, 'Commodity Prices'!$C$5:$C$82),0)</f>
        <v>0</v>
      </c>
      <c r="F48" s="68">
        <f t="shared" si="0"/>
        <v>0</v>
      </c>
      <c r="G48" s="68">
        <f t="shared" si="1"/>
        <v>0</v>
      </c>
      <c r="H48" s="68">
        <f t="array" ref="H48">IF(D48&lt;&gt;0,INDEX('Shipping Prices'!$C$2:$E$187,MATCH($B$3,'Shipping Prices'!$B$2:$B$187),MATCH(P48,'Shipping Prices'!$C$1:$E$1,)),0)</f>
        <v>0</v>
      </c>
      <c r="I48" s="68">
        <f t="shared" si="2"/>
        <v>0</v>
      </c>
      <c r="J48" s="69"/>
      <c r="K48" s="68">
        <f t="shared" si="3"/>
        <v>0</v>
      </c>
      <c r="L48" s="70">
        <f t="shared" si="4"/>
        <v>0</v>
      </c>
      <c r="M48" s="45"/>
      <c r="N48" s="45"/>
      <c r="O48" s="71" t="str">
        <f t="shared" si="5"/>
        <v>&lt;20K</v>
      </c>
      <c r="P48" s="72" t="str">
        <f t="shared" si="6"/>
        <v>0&lt;20K</v>
      </c>
    </row>
    <row r="49" spans="1:16" ht="12.75" customHeight="1">
      <c r="A49" s="274"/>
      <c r="B49" s="64"/>
      <c r="C49" s="65">
        <f>IF(B49&lt;&gt;0,LOOKUP(B49,'Commodity Prices'!$A$5:$A$82, 'Commodity Prices'!$B$5:$B$82),0)</f>
        <v>0</v>
      </c>
      <c r="D49" s="66"/>
      <c r="E49" s="67">
        <f>IF(B49&lt;&gt;0,LOOKUP(B49,'Commodity Prices'!$A$5:$A$82, 'Commodity Prices'!$C$5:$C$82),0)</f>
        <v>0</v>
      </c>
      <c r="F49" s="68">
        <f t="shared" si="0"/>
        <v>0</v>
      </c>
      <c r="G49" s="68">
        <f t="shared" si="1"/>
        <v>0</v>
      </c>
      <c r="H49" s="68">
        <f t="array" ref="H49">IF(D49&lt;&gt;0,INDEX('Shipping Prices'!$C$2:$E$187,MATCH($B$3,'Shipping Prices'!$B$2:$B$187),MATCH(P49,'Shipping Prices'!$C$1:$E$1,)),0)</f>
        <v>0</v>
      </c>
      <c r="I49" s="68">
        <f t="shared" si="2"/>
        <v>0</v>
      </c>
      <c r="J49" s="69"/>
      <c r="K49" s="68">
        <f t="shared" si="3"/>
        <v>0</v>
      </c>
      <c r="L49" s="70">
        <f t="shared" si="4"/>
        <v>0</v>
      </c>
      <c r="M49" s="45"/>
      <c r="N49" s="45"/>
      <c r="O49" s="71" t="str">
        <f t="shared" si="5"/>
        <v>&lt;20K</v>
      </c>
      <c r="P49" s="72" t="str">
        <f t="shared" si="6"/>
        <v>0&lt;20K</v>
      </c>
    </row>
    <row r="50" spans="1:16" ht="12.75" customHeight="1">
      <c r="A50" s="274"/>
      <c r="B50" s="64"/>
      <c r="C50" s="65">
        <f>IF(B50&lt;&gt;0,LOOKUP(B50,'Commodity Prices'!$A$5:$A$82, 'Commodity Prices'!$B$5:$B$82),0)</f>
        <v>0</v>
      </c>
      <c r="D50" s="66"/>
      <c r="E50" s="67">
        <f>IF(B50&lt;&gt;0,LOOKUP(B50,'Commodity Prices'!$A$5:$A$82, 'Commodity Prices'!$C$5:$C$82),0)</f>
        <v>0</v>
      </c>
      <c r="F50" s="68">
        <f t="shared" si="0"/>
        <v>0</v>
      </c>
      <c r="G50" s="68">
        <f t="shared" si="1"/>
        <v>0</v>
      </c>
      <c r="H50" s="68">
        <f t="array" ref="H50">IF(D50&lt;&gt;0,INDEX('Shipping Prices'!$C$2:$E$187,MATCH($B$3,'Shipping Prices'!$B$2:$B$187),MATCH(P50,'Shipping Prices'!$C$1:$E$1,)),0)</f>
        <v>0</v>
      </c>
      <c r="I50" s="68">
        <f t="shared" si="2"/>
        <v>0</v>
      </c>
      <c r="J50" s="69"/>
      <c r="K50" s="68">
        <f t="shared" si="3"/>
        <v>0</v>
      </c>
      <c r="L50" s="70">
        <f t="shared" si="4"/>
        <v>0</v>
      </c>
      <c r="M50" s="45"/>
      <c r="N50" s="45"/>
      <c r="O50" s="71" t="str">
        <f t="shared" si="5"/>
        <v>&lt;20K</v>
      </c>
      <c r="P50" s="72" t="str">
        <f t="shared" si="6"/>
        <v>0&lt;20K</v>
      </c>
    </row>
    <row r="51" spans="1:16" ht="12.75" customHeight="1">
      <c r="A51" s="274"/>
      <c r="B51" s="64"/>
      <c r="C51" s="65">
        <f>IF(B51&lt;&gt;0,LOOKUP(B51,'Commodity Prices'!$A$5:$A$82, 'Commodity Prices'!$B$5:$B$82),0)</f>
        <v>0</v>
      </c>
      <c r="D51" s="66"/>
      <c r="E51" s="67">
        <f>IF(B51&lt;&gt;0,LOOKUP(B51,'Commodity Prices'!$A$5:$A$82, 'Commodity Prices'!$C$5:$C$82),0)</f>
        <v>0</v>
      </c>
      <c r="F51" s="68">
        <f t="shared" si="0"/>
        <v>0</v>
      </c>
      <c r="G51" s="68">
        <f t="shared" si="1"/>
        <v>0</v>
      </c>
      <c r="H51" s="68">
        <f t="array" ref="H51">IF(D51&lt;&gt;0,INDEX('Shipping Prices'!$C$2:$E$187,MATCH($B$3,'Shipping Prices'!$B$2:$B$187),MATCH(P51,'Shipping Prices'!$C$1:$E$1,)),0)</f>
        <v>0</v>
      </c>
      <c r="I51" s="68">
        <f t="shared" si="2"/>
        <v>0</v>
      </c>
      <c r="J51" s="69"/>
      <c r="K51" s="68">
        <f t="shared" si="3"/>
        <v>0</v>
      </c>
      <c r="L51" s="70">
        <f t="shared" si="4"/>
        <v>0</v>
      </c>
      <c r="M51" s="45"/>
      <c r="N51" s="45"/>
      <c r="O51" s="71" t="str">
        <f t="shared" si="5"/>
        <v>&lt;20K</v>
      </c>
      <c r="P51" s="72" t="str">
        <f t="shared" si="6"/>
        <v>0&lt;20K</v>
      </c>
    </row>
    <row r="52" spans="1:16" ht="12.75" customHeight="1">
      <c r="A52" s="274"/>
      <c r="B52" s="64"/>
      <c r="C52" s="65">
        <f>IF(B52&lt;&gt;0,LOOKUP(B52,'Commodity Prices'!$A$5:$A$82, 'Commodity Prices'!$B$5:$B$82),0)</f>
        <v>0</v>
      </c>
      <c r="D52" s="66"/>
      <c r="E52" s="67">
        <f>IF(B52&lt;&gt;0,LOOKUP(B52,'Commodity Prices'!$A$5:$A$82, 'Commodity Prices'!$C$5:$C$82),0)</f>
        <v>0</v>
      </c>
      <c r="F52" s="68">
        <f t="shared" si="0"/>
        <v>0</v>
      </c>
      <c r="G52" s="68">
        <f t="shared" si="1"/>
        <v>0</v>
      </c>
      <c r="H52" s="68">
        <f t="array" ref="H52">IF(D52&lt;&gt;0,INDEX('Shipping Prices'!$C$2:$E$187,MATCH($B$3,'Shipping Prices'!$B$2:$B$187),MATCH(P52,'Shipping Prices'!$C$1:$E$1,)),0)</f>
        <v>0</v>
      </c>
      <c r="I52" s="68">
        <f t="shared" si="2"/>
        <v>0</v>
      </c>
      <c r="J52" s="69"/>
      <c r="K52" s="68">
        <f t="shared" si="3"/>
        <v>0</v>
      </c>
      <c r="L52" s="70">
        <f t="shared" si="4"/>
        <v>0</v>
      </c>
      <c r="M52" s="45"/>
      <c r="N52" s="45"/>
      <c r="O52" s="71" t="str">
        <f t="shared" si="5"/>
        <v>&lt;20K</v>
      </c>
      <c r="P52" s="72" t="str">
        <f t="shared" si="6"/>
        <v>0&lt;20K</v>
      </c>
    </row>
    <row r="53" spans="1:16" ht="12.75" customHeight="1">
      <c r="A53" s="274"/>
      <c r="B53" s="64"/>
      <c r="C53" s="65">
        <f>IF(B53&lt;&gt;0,LOOKUP(B53,'Commodity Prices'!$A$5:$A$82, 'Commodity Prices'!$B$5:$B$82),0)</f>
        <v>0</v>
      </c>
      <c r="D53" s="66"/>
      <c r="E53" s="67">
        <f>IF(B53&lt;&gt;0,LOOKUP(B53,'Commodity Prices'!$A$5:$A$82, 'Commodity Prices'!$C$5:$C$82),0)</f>
        <v>0</v>
      </c>
      <c r="F53" s="68">
        <f t="shared" si="0"/>
        <v>0</v>
      </c>
      <c r="G53" s="68">
        <f t="shared" si="1"/>
        <v>0</v>
      </c>
      <c r="H53" s="68">
        <f t="array" ref="H53">IF(D53&lt;&gt;0,INDEX('Shipping Prices'!$C$2:$E$187,MATCH($B$3,'Shipping Prices'!$B$2:$B$187),MATCH(P53,'Shipping Prices'!$C$1:$E$1,)),0)</f>
        <v>0</v>
      </c>
      <c r="I53" s="68">
        <f t="shared" si="2"/>
        <v>0</v>
      </c>
      <c r="J53" s="69"/>
      <c r="K53" s="68">
        <f t="shared" si="3"/>
        <v>0</v>
      </c>
      <c r="L53" s="70">
        <f t="shared" si="4"/>
        <v>0</v>
      </c>
      <c r="M53" s="45"/>
      <c r="N53" s="45"/>
      <c r="O53" s="71" t="str">
        <f t="shared" si="5"/>
        <v>&lt;20K</v>
      </c>
      <c r="P53" s="72" t="str">
        <f t="shared" si="6"/>
        <v>0&lt;20K</v>
      </c>
    </row>
    <row r="54" spans="1:16" ht="12.75" customHeight="1">
      <c r="A54" s="275"/>
      <c r="B54" s="64"/>
      <c r="C54" s="65">
        <f>IF(B54&lt;&gt;0,LOOKUP(B54,'Commodity Prices'!$A$5:$A$82, 'Commodity Prices'!$B$5:$B$82),0)</f>
        <v>0</v>
      </c>
      <c r="D54" s="66"/>
      <c r="E54" s="67">
        <f>IF(B54&lt;&gt;0,LOOKUP(B54,'Commodity Prices'!$A$5:$A$82, 'Commodity Prices'!$C$5:$C$82),0)</f>
        <v>0</v>
      </c>
      <c r="F54" s="68">
        <f t="shared" si="0"/>
        <v>0</v>
      </c>
      <c r="G54" s="68">
        <f t="shared" si="1"/>
        <v>0</v>
      </c>
      <c r="H54" s="68">
        <f t="array" ref="H54">IF(D54&lt;&gt;0,INDEX('Shipping Prices'!$C$2:$E$187,MATCH($B$3,'Shipping Prices'!$B$2:$B$187),MATCH(P54,'Shipping Prices'!$C$1:$E$1,)),0)</f>
        <v>0</v>
      </c>
      <c r="I54" s="68">
        <f t="shared" si="2"/>
        <v>0</v>
      </c>
      <c r="J54" s="69"/>
      <c r="K54" s="68">
        <f t="shared" si="3"/>
        <v>0</v>
      </c>
      <c r="L54" s="70">
        <f t="shared" si="4"/>
        <v>0</v>
      </c>
      <c r="M54" s="45"/>
      <c r="N54" s="45"/>
      <c r="O54" s="71" t="str">
        <f t="shared" si="5"/>
        <v>&lt;20K</v>
      </c>
      <c r="P54" s="72" t="str">
        <f t="shared" si="6"/>
        <v>0&lt;20K</v>
      </c>
    </row>
    <row r="55" spans="1:16" ht="12.75" customHeight="1">
      <c r="A55" s="45"/>
      <c r="B55" s="45"/>
      <c r="C55" s="45"/>
      <c r="D55" s="45"/>
      <c r="E55" s="45"/>
      <c r="F55" s="45"/>
      <c r="G55" s="45"/>
      <c r="H55" s="45"/>
      <c r="I55" s="45"/>
      <c r="J55" s="45"/>
      <c r="K55" s="45"/>
      <c r="L55" s="45"/>
      <c r="M55" s="45"/>
      <c r="N55" s="45"/>
    </row>
    <row r="56" spans="1:16" ht="12.75" customHeight="1">
      <c r="A56" s="74"/>
    </row>
    <row r="57" spans="1:16" ht="12.75" customHeight="1">
      <c r="A57" s="74"/>
    </row>
    <row r="58" spans="1:16" ht="12.75" customHeight="1">
      <c r="A58" s="74"/>
    </row>
    <row r="59" spans="1:16" ht="12.75" customHeight="1">
      <c r="A59" s="74"/>
    </row>
    <row r="60" spans="1:16" ht="12.75" customHeight="1">
      <c r="A60" s="74"/>
    </row>
    <row r="61" spans="1:16" ht="12.75" customHeight="1">
      <c r="A61" s="74"/>
    </row>
    <row r="62" spans="1:16" ht="12.75" customHeight="1">
      <c r="A62" s="74"/>
    </row>
    <row r="63" spans="1:16" ht="12.75" customHeight="1">
      <c r="A63" s="74"/>
    </row>
    <row r="64" spans="1:16" ht="12.75" customHeight="1">
      <c r="A64" s="74"/>
    </row>
    <row r="65" spans="1:1" ht="12.75" customHeight="1">
      <c r="A65" s="74"/>
    </row>
    <row r="66" spans="1:1" ht="12.75" customHeight="1">
      <c r="A66" s="74"/>
    </row>
    <row r="67" spans="1:1" ht="12.75" customHeight="1">
      <c r="A67" s="74"/>
    </row>
    <row r="68" spans="1:1" ht="12.75" customHeight="1">
      <c r="A68" s="74"/>
    </row>
    <row r="69" spans="1:1" ht="12.75" customHeight="1">
      <c r="A69" s="75"/>
    </row>
    <row r="70" spans="1:1" ht="12.75" customHeight="1">
      <c r="A70" s="75"/>
    </row>
    <row r="71" spans="1:1" ht="12.75" customHeight="1">
      <c r="A71" s="75"/>
    </row>
    <row r="72" spans="1:1" ht="12.75" customHeight="1">
      <c r="A72" s="75"/>
    </row>
    <row r="73" spans="1:1" ht="12.75" customHeight="1">
      <c r="A73" s="75"/>
    </row>
    <row r="74" spans="1:1" ht="12.75" customHeight="1">
      <c r="A74" s="75"/>
    </row>
    <row r="75" spans="1:1" ht="12.75" customHeight="1">
      <c r="A75" s="75"/>
    </row>
    <row r="76" spans="1:1" ht="12.75" customHeight="1">
      <c r="A76" s="75"/>
    </row>
    <row r="77" spans="1:1" ht="12.75" customHeight="1">
      <c r="A77" s="71"/>
    </row>
    <row r="78" spans="1:1" ht="12.75" customHeight="1">
      <c r="A78" s="71"/>
    </row>
    <row r="79" spans="1:1" ht="12.75" customHeight="1">
      <c r="A79" s="71"/>
    </row>
    <row r="80" spans="1:1" ht="12.75" customHeight="1">
      <c r="A80" s="71"/>
    </row>
    <row r="81" spans="1:1" ht="12.75" customHeight="1">
      <c r="A81" s="71"/>
    </row>
    <row r="82" spans="1:1" ht="12.75" customHeight="1">
      <c r="A82" s="71"/>
    </row>
    <row r="83" spans="1:1" ht="12.75" customHeight="1">
      <c r="A83" s="71"/>
    </row>
    <row r="84" spans="1:1" ht="12.75" customHeight="1">
      <c r="A84" s="71"/>
    </row>
    <row r="85" spans="1:1" ht="12.75" customHeight="1">
      <c r="A85" s="71"/>
    </row>
    <row r="86" spans="1:1" ht="12.75" customHeight="1">
      <c r="A86" s="71"/>
    </row>
    <row r="87" spans="1:1" ht="12.75" customHeight="1">
      <c r="A87" s="71"/>
    </row>
    <row r="88" spans="1:1" ht="12.75" customHeight="1">
      <c r="A88" s="71"/>
    </row>
    <row r="89" spans="1:1" ht="12.75" customHeight="1">
      <c r="A89" s="71"/>
    </row>
    <row r="90" spans="1:1" ht="12.75" customHeight="1">
      <c r="A90" s="71"/>
    </row>
    <row r="91" spans="1:1" ht="12.75" customHeight="1">
      <c r="A91" s="71"/>
    </row>
    <row r="92" spans="1:1" ht="12.75" customHeight="1">
      <c r="A92" s="71"/>
    </row>
    <row r="93" spans="1:1" ht="12.75" customHeight="1">
      <c r="A93" s="71"/>
    </row>
    <row r="94" spans="1:1" ht="12.75" customHeight="1">
      <c r="A94" s="71"/>
    </row>
    <row r="95" spans="1:1" ht="12.75" customHeight="1">
      <c r="A95" s="71"/>
    </row>
    <row r="96" spans="1:1" ht="12.75" customHeight="1">
      <c r="A96" s="71"/>
    </row>
    <row r="97" spans="1:1" ht="12.75" customHeight="1">
      <c r="A97" s="71"/>
    </row>
    <row r="98" spans="1:1" ht="12.75" customHeight="1">
      <c r="A98" s="71"/>
    </row>
    <row r="99" spans="1:1" ht="12.75" customHeight="1">
      <c r="A99" s="71"/>
    </row>
    <row r="100" spans="1:1" ht="12.75" customHeight="1">
      <c r="A100" s="71"/>
    </row>
    <row r="101" spans="1:1" ht="12.75" customHeight="1">
      <c r="A101" s="71"/>
    </row>
    <row r="102" spans="1:1" ht="12.75" customHeight="1">
      <c r="A102" s="71"/>
    </row>
    <row r="103" spans="1:1" ht="12.75" customHeight="1">
      <c r="A103" s="71"/>
    </row>
    <row r="104" spans="1:1" ht="12.75" customHeight="1">
      <c r="A104" s="71"/>
    </row>
    <row r="105" spans="1:1" ht="12.75" customHeight="1">
      <c r="A105" s="71"/>
    </row>
    <row r="106" spans="1:1" ht="12.75" customHeight="1">
      <c r="A106" s="71"/>
    </row>
    <row r="107" spans="1:1" ht="12.75" customHeight="1">
      <c r="A107" s="71"/>
    </row>
    <row r="108" spans="1:1" ht="12.75" customHeight="1">
      <c r="A108" s="71"/>
    </row>
    <row r="109" spans="1:1" ht="12.75" customHeight="1">
      <c r="A109" s="71"/>
    </row>
    <row r="110" spans="1:1" ht="12.75" customHeight="1">
      <c r="A110" s="71"/>
    </row>
    <row r="111" spans="1:1" ht="12.75" customHeight="1">
      <c r="A111" s="71"/>
    </row>
    <row r="112" spans="1:1" ht="12.75" customHeight="1">
      <c r="A112" s="71"/>
    </row>
    <row r="113" spans="1:1" ht="12.75" customHeight="1">
      <c r="A113" s="71"/>
    </row>
    <row r="114" spans="1:1" ht="12.75" customHeight="1">
      <c r="A114" s="71"/>
    </row>
    <row r="115" spans="1:1" ht="12.75" customHeight="1">
      <c r="A115" s="71"/>
    </row>
    <row r="116" spans="1:1" ht="12.75" customHeight="1">
      <c r="A116" s="71"/>
    </row>
    <row r="117" spans="1:1" ht="12.75" customHeight="1">
      <c r="A117" s="71"/>
    </row>
    <row r="118" spans="1:1" ht="12.75" customHeight="1">
      <c r="A118" s="71"/>
    </row>
    <row r="119" spans="1:1" ht="12.75" customHeight="1">
      <c r="A119" s="71"/>
    </row>
    <row r="120" spans="1:1" ht="12.75" customHeight="1">
      <c r="A120" s="71"/>
    </row>
    <row r="121" spans="1:1" ht="12.75" customHeight="1">
      <c r="A121" s="71"/>
    </row>
    <row r="122" spans="1:1" ht="12.75" customHeight="1">
      <c r="A122" s="71"/>
    </row>
    <row r="123" spans="1:1" ht="12.75" customHeight="1">
      <c r="A123" s="71"/>
    </row>
    <row r="124" spans="1:1" ht="12.75" customHeight="1">
      <c r="A124" s="71"/>
    </row>
    <row r="125" spans="1:1" ht="12.75" customHeight="1">
      <c r="A125" s="71"/>
    </row>
    <row r="126" spans="1:1" ht="12.75" customHeight="1"/>
    <row r="127" spans="1:1" ht="12.75" customHeight="1"/>
    <row r="128" spans="1:1"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spans="4:4" ht="12.75" customHeight="1"/>
    <row r="162" spans="4:4" ht="12.75" customHeight="1"/>
    <row r="163" spans="4:4" ht="12.75" customHeight="1"/>
    <row r="164" spans="4:4" ht="12.75" customHeight="1"/>
    <row r="165" spans="4:4" ht="12.75" customHeight="1"/>
    <row r="166" spans="4:4" ht="12.75" customHeight="1"/>
    <row r="167" spans="4:4" ht="12.75" customHeight="1"/>
    <row r="168" spans="4:4" ht="12.75" customHeight="1">
      <c r="D168" s="71"/>
    </row>
    <row r="169" spans="4:4" ht="12.75" customHeight="1">
      <c r="D169" s="71"/>
    </row>
    <row r="170" spans="4:4" ht="12.75" customHeight="1">
      <c r="D170" s="71"/>
    </row>
    <row r="171" spans="4:4" ht="12.75" customHeight="1"/>
    <row r="172" spans="4:4" ht="12.75" customHeight="1"/>
    <row r="173" spans="4:4" ht="12.75" customHeight="1"/>
    <row r="174" spans="4:4" ht="12.75" customHeight="1"/>
    <row r="175" spans="4:4" ht="12.75" customHeight="1"/>
    <row r="176" spans="4:4"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M5:N5"/>
    <mergeCell ref="A10:A54"/>
    <mergeCell ref="C2:D2"/>
    <mergeCell ref="E2:F2"/>
    <mergeCell ref="C3:D3"/>
    <mergeCell ref="E3:F3"/>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'Shipping Prices'!$B$1:$B$187</xm:f>
          </x14:formula1>
          <xm:sqref>B3</xm:sqref>
        </x14:dataValidation>
        <x14:dataValidation type="list" allowBlank="1" showErrorMessage="1" xr:uid="{396A8752-8D2B-4524-BDC7-AB0F0B1F95BA}">
          <x14:formula1>
            <xm:f>'Commodity Prices'!$A$5:$A$82</xm:f>
          </x14:formula1>
          <xm:sqref>B11:B54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000"/>
  <sheetViews>
    <sheetView workbookViewId="0">
      <selection activeCell="A3" sqref="A3"/>
    </sheetView>
  </sheetViews>
  <sheetFormatPr defaultColWidth="12.6640625" defaultRowHeight="15" customHeight="1"/>
  <cols>
    <col min="1" max="1" width="33.44140625" customWidth="1"/>
    <col min="2" max="5" width="13.44140625" customWidth="1"/>
    <col min="6" max="6" width="10.44140625" customWidth="1"/>
    <col min="7" max="7" width="18.88671875" customWidth="1"/>
    <col min="8" max="26" width="8.88671875" customWidth="1"/>
  </cols>
  <sheetData>
    <row r="1" spans="1:26" ht="17.399999999999999">
      <c r="A1" s="76" t="s">
        <v>53</v>
      </c>
      <c r="B1" s="77"/>
      <c r="C1" s="78"/>
      <c r="D1" s="77"/>
      <c r="E1" s="77"/>
      <c r="F1" s="77"/>
      <c r="G1" s="77"/>
      <c r="H1" s="79"/>
      <c r="I1" s="79"/>
      <c r="J1" s="79"/>
      <c r="K1" s="79"/>
      <c r="L1" s="79"/>
      <c r="M1" s="79"/>
      <c r="N1" s="79"/>
      <c r="O1" s="79"/>
      <c r="P1" s="79"/>
      <c r="Q1" s="79"/>
      <c r="R1" s="79"/>
      <c r="S1" s="79"/>
      <c r="T1" s="79"/>
      <c r="U1" s="79"/>
      <c r="V1" s="79"/>
      <c r="W1" s="79"/>
      <c r="X1" s="79"/>
      <c r="Y1" s="79"/>
      <c r="Z1" s="79"/>
    </row>
    <row r="2" spans="1:26" ht="16.5" customHeight="1">
      <c r="A2" s="46" t="s">
        <v>2</v>
      </c>
      <c r="B2" s="276" t="s">
        <v>3</v>
      </c>
      <c r="C2" s="277"/>
      <c r="D2" s="276" t="s">
        <v>5</v>
      </c>
      <c r="E2" s="284"/>
      <c r="F2" s="277"/>
      <c r="G2" s="77"/>
      <c r="H2" s="79"/>
      <c r="I2" s="79"/>
      <c r="J2" s="79"/>
      <c r="K2" s="79"/>
      <c r="L2" s="79"/>
      <c r="M2" s="79"/>
      <c r="N2" s="79"/>
      <c r="O2" s="79"/>
      <c r="P2" s="79"/>
      <c r="Q2" s="79"/>
      <c r="R2" s="79"/>
      <c r="S2" s="79"/>
      <c r="T2" s="79"/>
      <c r="U2" s="79"/>
      <c r="V2" s="79"/>
      <c r="W2" s="79"/>
      <c r="X2" s="79"/>
      <c r="Y2" s="79"/>
      <c r="Z2" s="79"/>
    </row>
    <row r="3" spans="1:26" ht="13.2">
      <c r="A3" s="80"/>
      <c r="B3" s="278"/>
      <c r="C3" s="277"/>
      <c r="D3" s="279"/>
      <c r="E3" s="284"/>
      <c r="F3" s="277"/>
      <c r="G3" s="77"/>
      <c r="H3" s="79"/>
      <c r="I3" s="79"/>
      <c r="J3" s="79"/>
      <c r="K3" s="79"/>
      <c r="L3" s="79"/>
      <c r="M3" s="79"/>
      <c r="N3" s="79"/>
      <c r="O3" s="79"/>
      <c r="P3" s="79"/>
      <c r="Q3" s="79"/>
      <c r="R3" s="79"/>
      <c r="S3" s="79"/>
      <c r="T3" s="79"/>
      <c r="U3" s="79"/>
      <c r="V3" s="79"/>
      <c r="W3" s="79"/>
      <c r="X3" s="79"/>
      <c r="Y3" s="79"/>
      <c r="Z3" s="79"/>
    </row>
    <row r="4" spans="1:26" ht="13.2">
      <c r="A4" s="81"/>
      <c r="B4" s="81"/>
      <c r="C4" s="81"/>
      <c r="D4" s="81"/>
      <c r="E4" s="81"/>
      <c r="F4" s="81"/>
      <c r="G4" s="81"/>
      <c r="H4" s="79"/>
      <c r="I4" s="79"/>
      <c r="J4" s="79"/>
      <c r="K4" s="79"/>
      <c r="L4" s="79"/>
      <c r="M4" s="79"/>
      <c r="N4" s="79"/>
      <c r="O4" s="79"/>
      <c r="P4" s="79"/>
      <c r="Q4" s="79"/>
      <c r="R4" s="79"/>
      <c r="S4" s="79"/>
      <c r="T4" s="79"/>
      <c r="U4" s="79"/>
      <c r="V4" s="79"/>
      <c r="W4" s="79"/>
      <c r="X4" s="79"/>
      <c r="Y4" s="79"/>
      <c r="Z4" s="79"/>
    </row>
    <row r="5" spans="1:26" ht="32.25" customHeight="1">
      <c r="A5" s="282" t="s">
        <v>54</v>
      </c>
      <c r="B5" s="285" t="s">
        <v>55</v>
      </c>
      <c r="C5" s="286"/>
      <c r="D5" s="286"/>
      <c r="E5" s="286"/>
      <c r="F5" s="287"/>
      <c r="G5" s="282" t="s">
        <v>56</v>
      </c>
      <c r="H5" s="79"/>
      <c r="I5" s="79"/>
      <c r="J5" s="79"/>
      <c r="K5" s="79"/>
      <c r="L5" s="79"/>
      <c r="M5" s="79"/>
      <c r="N5" s="79"/>
      <c r="O5" s="79"/>
      <c r="P5" s="79"/>
      <c r="Q5" s="79"/>
      <c r="R5" s="79"/>
      <c r="S5" s="79"/>
      <c r="T5" s="79"/>
      <c r="U5" s="79"/>
      <c r="V5" s="79"/>
      <c r="W5" s="79"/>
      <c r="X5" s="79"/>
      <c r="Y5" s="79"/>
      <c r="Z5" s="79"/>
    </row>
    <row r="6" spans="1:26" ht="27.6">
      <c r="A6" s="283"/>
      <c r="B6" s="82" t="s">
        <v>57</v>
      </c>
      <c r="C6" s="82" t="s">
        <v>58</v>
      </c>
      <c r="D6" s="82" t="s">
        <v>59</v>
      </c>
      <c r="E6" s="82" t="s">
        <v>60</v>
      </c>
      <c r="F6" s="83" t="s">
        <v>61</v>
      </c>
      <c r="G6" s="283"/>
      <c r="H6" s="79"/>
      <c r="I6" s="79"/>
      <c r="J6" s="79"/>
      <c r="K6" s="79"/>
      <c r="L6" s="79"/>
      <c r="M6" s="79"/>
      <c r="N6" s="79"/>
      <c r="O6" s="79"/>
      <c r="P6" s="79"/>
      <c r="Q6" s="79"/>
      <c r="R6" s="79"/>
      <c r="S6" s="79"/>
      <c r="T6" s="79"/>
      <c r="U6" s="79"/>
      <c r="V6" s="79"/>
      <c r="W6" s="79"/>
      <c r="X6" s="79"/>
      <c r="Y6" s="79"/>
      <c r="Z6" s="79"/>
    </row>
    <row r="7" spans="1:26" ht="13.8">
      <c r="A7" s="84" t="s">
        <v>62</v>
      </c>
      <c r="B7" s="85"/>
      <c r="C7" s="85"/>
      <c r="D7" s="85"/>
      <c r="E7" s="85"/>
      <c r="F7" s="86"/>
      <c r="G7" s="87"/>
      <c r="H7" s="79"/>
      <c r="I7" s="79"/>
      <c r="J7" s="79"/>
      <c r="K7" s="79"/>
      <c r="L7" s="79"/>
      <c r="M7" s="79"/>
      <c r="N7" s="79"/>
      <c r="O7" s="79"/>
      <c r="P7" s="79"/>
      <c r="Q7" s="79"/>
      <c r="R7" s="79"/>
      <c r="S7" s="79"/>
      <c r="T7" s="79"/>
      <c r="U7" s="79"/>
      <c r="V7" s="79"/>
      <c r="W7" s="79"/>
      <c r="X7" s="79"/>
      <c r="Y7" s="79"/>
      <c r="Z7" s="79"/>
    </row>
    <row r="8" spans="1:26" ht="13.2">
      <c r="A8" s="88" t="s">
        <v>63</v>
      </c>
      <c r="B8" s="89"/>
      <c r="C8" s="89"/>
      <c r="D8" s="89"/>
      <c r="E8" s="89"/>
      <c r="F8" s="90">
        <f t="shared" ref="F8:F13" si="0">SUM(B8:E8)</f>
        <v>0</v>
      </c>
      <c r="G8" s="89"/>
      <c r="H8" s="79"/>
      <c r="I8" s="79"/>
      <c r="J8" s="79"/>
      <c r="K8" s="79"/>
      <c r="L8" s="79"/>
      <c r="M8" s="79"/>
      <c r="N8" s="79"/>
      <c r="O8" s="79"/>
      <c r="P8" s="79"/>
      <c r="Q8" s="79"/>
      <c r="R8" s="79"/>
      <c r="S8" s="79"/>
      <c r="T8" s="79"/>
      <c r="U8" s="79"/>
      <c r="V8" s="79"/>
      <c r="W8" s="79"/>
      <c r="X8" s="79"/>
      <c r="Y8" s="79"/>
      <c r="Z8" s="79"/>
    </row>
    <row r="9" spans="1:26" ht="26.4">
      <c r="A9" s="88" t="s">
        <v>64</v>
      </c>
      <c r="B9" s="91"/>
      <c r="C9" s="91"/>
      <c r="D9" s="91"/>
      <c r="E9" s="91"/>
      <c r="F9" s="90">
        <f t="shared" si="0"/>
        <v>0</v>
      </c>
      <c r="G9" s="91"/>
      <c r="H9" s="79"/>
      <c r="I9" s="79"/>
      <c r="J9" s="79"/>
      <c r="K9" s="79"/>
      <c r="L9" s="79"/>
      <c r="M9" s="79"/>
      <c r="N9" s="79"/>
      <c r="O9" s="79"/>
      <c r="P9" s="79"/>
      <c r="Q9" s="79"/>
      <c r="R9" s="79"/>
      <c r="S9" s="79"/>
      <c r="T9" s="79"/>
      <c r="U9" s="79"/>
      <c r="V9" s="79"/>
      <c r="W9" s="79"/>
      <c r="X9" s="79"/>
      <c r="Y9" s="79"/>
      <c r="Z9" s="79"/>
    </row>
    <row r="10" spans="1:26" ht="13.2">
      <c r="A10" s="88" t="s">
        <v>65</v>
      </c>
      <c r="B10" s="89"/>
      <c r="C10" s="89"/>
      <c r="D10" s="89"/>
      <c r="E10" s="89"/>
      <c r="F10" s="90">
        <f t="shared" si="0"/>
        <v>0</v>
      </c>
      <c r="G10" s="89"/>
      <c r="H10" s="79"/>
      <c r="I10" s="79"/>
      <c r="J10" s="79"/>
      <c r="K10" s="79"/>
      <c r="L10" s="79"/>
      <c r="M10" s="79"/>
      <c r="N10" s="79"/>
      <c r="O10" s="79"/>
      <c r="P10" s="79"/>
      <c r="Q10" s="79"/>
      <c r="R10" s="79"/>
      <c r="S10" s="79"/>
      <c r="T10" s="79"/>
      <c r="U10" s="79"/>
      <c r="V10" s="79"/>
      <c r="W10" s="79"/>
      <c r="X10" s="79"/>
      <c r="Y10" s="79"/>
      <c r="Z10" s="79"/>
    </row>
    <row r="11" spans="1:26" ht="13.2">
      <c r="A11" s="88" t="s">
        <v>66</v>
      </c>
      <c r="B11" s="89"/>
      <c r="C11" s="89"/>
      <c r="D11" s="89"/>
      <c r="E11" s="89"/>
      <c r="F11" s="90">
        <f t="shared" si="0"/>
        <v>0</v>
      </c>
      <c r="G11" s="89"/>
      <c r="H11" s="79"/>
      <c r="I11" s="79"/>
      <c r="J11" s="79"/>
      <c r="K11" s="79"/>
      <c r="L11" s="79"/>
      <c r="M11" s="79"/>
      <c r="N11" s="79"/>
      <c r="O11" s="79"/>
      <c r="P11" s="79"/>
      <c r="Q11" s="79"/>
      <c r="R11" s="79"/>
      <c r="S11" s="79"/>
      <c r="T11" s="79"/>
      <c r="U11" s="79"/>
      <c r="V11" s="79"/>
      <c r="W11" s="79"/>
      <c r="X11" s="79"/>
      <c r="Y11" s="79"/>
      <c r="Z11" s="79"/>
    </row>
    <row r="12" spans="1:26" ht="13.2">
      <c r="A12" s="88" t="s">
        <v>67</v>
      </c>
      <c r="B12" s="89"/>
      <c r="C12" s="89"/>
      <c r="D12" s="89"/>
      <c r="E12" s="89"/>
      <c r="F12" s="90">
        <f t="shared" si="0"/>
        <v>0</v>
      </c>
      <c r="G12" s="89"/>
      <c r="H12" s="79"/>
      <c r="I12" s="79"/>
      <c r="J12" s="79"/>
      <c r="K12" s="79"/>
      <c r="L12" s="79"/>
      <c r="M12" s="79"/>
      <c r="N12" s="79"/>
      <c r="O12" s="79"/>
      <c r="P12" s="79"/>
      <c r="Q12" s="79"/>
      <c r="R12" s="79"/>
      <c r="S12" s="79"/>
      <c r="T12" s="79"/>
      <c r="U12" s="79"/>
      <c r="V12" s="79"/>
      <c r="W12" s="79"/>
      <c r="X12" s="79"/>
      <c r="Y12" s="79"/>
      <c r="Z12" s="79"/>
    </row>
    <row r="13" spans="1:26" ht="13.2">
      <c r="A13" s="88" t="s">
        <v>68</v>
      </c>
      <c r="B13" s="89"/>
      <c r="C13" s="89"/>
      <c r="D13" s="89"/>
      <c r="E13" s="89"/>
      <c r="F13" s="90">
        <f t="shared" si="0"/>
        <v>0</v>
      </c>
      <c r="G13" s="89"/>
      <c r="H13" s="79"/>
      <c r="I13" s="79"/>
      <c r="J13" s="79"/>
      <c r="K13" s="79"/>
      <c r="L13" s="79"/>
      <c r="M13" s="79"/>
      <c r="N13" s="79"/>
      <c r="O13" s="79"/>
      <c r="P13" s="79"/>
      <c r="Q13" s="79"/>
      <c r="R13" s="79"/>
      <c r="S13" s="79"/>
      <c r="T13" s="79"/>
      <c r="U13" s="79"/>
      <c r="V13" s="79"/>
      <c r="W13" s="79"/>
      <c r="X13" s="79"/>
      <c r="Y13" s="79"/>
      <c r="Z13" s="79"/>
    </row>
    <row r="14" spans="1:26" ht="13.8">
      <c r="A14" s="84" t="s">
        <v>69</v>
      </c>
      <c r="B14" s="85"/>
      <c r="C14" s="85"/>
      <c r="D14" s="85"/>
      <c r="E14" s="85"/>
      <c r="F14" s="85"/>
      <c r="G14" s="87"/>
      <c r="H14" s="79"/>
      <c r="I14" s="79"/>
      <c r="J14" s="79"/>
      <c r="K14" s="79"/>
      <c r="L14" s="79"/>
      <c r="M14" s="79"/>
      <c r="N14" s="79"/>
      <c r="O14" s="79"/>
      <c r="P14" s="79"/>
      <c r="Q14" s="79"/>
      <c r="R14" s="79"/>
      <c r="S14" s="79"/>
      <c r="T14" s="79"/>
      <c r="U14" s="79"/>
      <c r="V14" s="79"/>
      <c r="W14" s="79"/>
      <c r="X14" s="79"/>
      <c r="Y14" s="79"/>
      <c r="Z14" s="79"/>
    </row>
    <row r="15" spans="1:26" ht="13.2">
      <c r="A15" s="88" t="s">
        <v>63</v>
      </c>
      <c r="B15" s="89"/>
      <c r="C15" s="89"/>
      <c r="D15" s="89"/>
      <c r="E15" s="89"/>
      <c r="F15" s="90">
        <f t="shared" ref="F15:F20" si="1">SUM(B15:E15)</f>
        <v>0</v>
      </c>
      <c r="G15" s="89"/>
      <c r="H15" s="79"/>
      <c r="I15" s="79"/>
      <c r="J15" s="79"/>
      <c r="K15" s="79"/>
      <c r="L15" s="79"/>
      <c r="M15" s="79"/>
      <c r="N15" s="79"/>
      <c r="O15" s="79"/>
      <c r="P15" s="79"/>
      <c r="Q15" s="79"/>
      <c r="R15" s="79"/>
      <c r="S15" s="79"/>
      <c r="T15" s="79"/>
      <c r="U15" s="79"/>
      <c r="V15" s="79"/>
      <c r="W15" s="79"/>
      <c r="X15" s="79"/>
      <c r="Y15" s="79"/>
      <c r="Z15" s="79"/>
    </row>
    <row r="16" spans="1:26" ht="26.4">
      <c r="A16" s="88" t="s">
        <v>64</v>
      </c>
      <c r="B16" s="91"/>
      <c r="C16" s="91"/>
      <c r="D16" s="91"/>
      <c r="E16" s="91"/>
      <c r="F16" s="90">
        <f t="shared" si="1"/>
        <v>0</v>
      </c>
      <c r="G16" s="91"/>
      <c r="H16" s="79"/>
      <c r="I16" s="79"/>
      <c r="J16" s="79"/>
      <c r="K16" s="79"/>
      <c r="L16" s="79"/>
      <c r="M16" s="79"/>
      <c r="N16" s="79"/>
      <c r="O16" s="79"/>
      <c r="P16" s="79"/>
      <c r="Q16" s="79"/>
      <c r="R16" s="79"/>
      <c r="S16" s="79"/>
      <c r="T16" s="79"/>
      <c r="U16" s="79"/>
      <c r="V16" s="79"/>
      <c r="W16" s="79"/>
      <c r="X16" s="79"/>
      <c r="Y16" s="79"/>
      <c r="Z16" s="79"/>
    </row>
    <row r="17" spans="1:26" ht="13.2">
      <c r="A17" s="88" t="s">
        <v>65</v>
      </c>
      <c r="B17" s="89"/>
      <c r="C17" s="89"/>
      <c r="D17" s="89"/>
      <c r="E17" s="89"/>
      <c r="F17" s="90">
        <f t="shared" si="1"/>
        <v>0</v>
      </c>
      <c r="G17" s="89"/>
      <c r="H17" s="79"/>
      <c r="I17" s="79"/>
      <c r="J17" s="79"/>
      <c r="K17" s="79"/>
      <c r="L17" s="79"/>
      <c r="M17" s="79"/>
      <c r="N17" s="79"/>
      <c r="O17" s="79"/>
      <c r="P17" s="79"/>
      <c r="Q17" s="79"/>
      <c r="R17" s="79"/>
      <c r="S17" s="79"/>
      <c r="T17" s="79"/>
      <c r="U17" s="79"/>
      <c r="V17" s="79"/>
      <c r="W17" s="79"/>
      <c r="X17" s="79"/>
      <c r="Y17" s="79"/>
      <c r="Z17" s="79"/>
    </row>
    <row r="18" spans="1:26" ht="13.2">
      <c r="A18" s="88" t="s">
        <v>66</v>
      </c>
      <c r="B18" s="89"/>
      <c r="C18" s="89"/>
      <c r="D18" s="89"/>
      <c r="E18" s="89"/>
      <c r="F18" s="90">
        <f t="shared" si="1"/>
        <v>0</v>
      </c>
      <c r="G18" s="89"/>
      <c r="H18" s="79"/>
      <c r="I18" s="79"/>
      <c r="J18" s="79"/>
      <c r="K18" s="79"/>
      <c r="L18" s="79"/>
      <c r="M18" s="79"/>
      <c r="N18" s="79"/>
      <c r="O18" s="79"/>
      <c r="P18" s="79"/>
      <c r="Q18" s="79"/>
      <c r="R18" s="79"/>
      <c r="S18" s="79"/>
      <c r="T18" s="79"/>
      <c r="U18" s="79"/>
      <c r="V18" s="79"/>
      <c r="W18" s="79"/>
      <c r="X18" s="79"/>
      <c r="Y18" s="79"/>
      <c r="Z18" s="79"/>
    </row>
    <row r="19" spans="1:26" ht="13.2">
      <c r="A19" s="88" t="s">
        <v>67</v>
      </c>
      <c r="B19" s="89"/>
      <c r="C19" s="89"/>
      <c r="D19" s="89"/>
      <c r="E19" s="89"/>
      <c r="F19" s="90">
        <f t="shared" si="1"/>
        <v>0</v>
      </c>
      <c r="G19" s="89"/>
      <c r="H19" s="79"/>
      <c r="I19" s="79"/>
      <c r="J19" s="79"/>
      <c r="K19" s="79"/>
      <c r="L19" s="79"/>
      <c r="M19" s="79"/>
      <c r="N19" s="79"/>
      <c r="O19" s="79"/>
      <c r="P19" s="79"/>
      <c r="Q19" s="79"/>
      <c r="R19" s="79"/>
      <c r="S19" s="79"/>
      <c r="T19" s="79"/>
      <c r="U19" s="79"/>
      <c r="V19" s="79"/>
      <c r="W19" s="79"/>
      <c r="X19" s="79"/>
      <c r="Y19" s="79"/>
      <c r="Z19" s="79"/>
    </row>
    <row r="20" spans="1:26" ht="13.2">
      <c r="A20" s="88" t="s">
        <v>68</v>
      </c>
      <c r="B20" s="89"/>
      <c r="C20" s="89"/>
      <c r="D20" s="89"/>
      <c r="E20" s="89"/>
      <c r="F20" s="90">
        <f t="shared" si="1"/>
        <v>0</v>
      </c>
      <c r="G20" s="89"/>
      <c r="H20" s="79"/>
      <c r="I20" s="79"/>
      <c r="J20" s="79"/>
      <c r="K20" s="79"/>
      <c r="L20" s="79"/>
      <c r="M20" s="79"/>
      <c r="N20" s="79"/>
      <c r="O20" s="79"/>
      <c r="P20" s="79"/>
      <c r="Q20" s="79"/>
      <c r="R20" s="79"/>
      <c r="S20" s="79"/>
      <c r="T20" s="79"/>
      <c r="U20" s="79"/>
      <c r="V20" s="79"/>
      <c r="W20" s="79"/>
      <c r="X20" s="79"/>
      <c r="Y20" s="79"/>
      <c r="Z20" s="79"/>
    </row>
    <row r="21" spans="1:26" ht="15.75" customHeight="1">
      <c r="A21" s="84" t="s">
        <v>70</v>
      </c>
      <c r="B21" s="85"/>
      <c r="C21" s="85"/>
      <c r="D21" s="85"/>
      <c r="E21" s="85"/>
      <c r="F21" s="85"/>
      <c r="G21" s="87"/>
      <c r="H21" s="79"/>
      <c r="I21" s="79"/>
      <c r="J21" s="79"/>
      <c r="K21" s="79"/>
      <c r="L21" s="79"/>
      <c r="M21" s="79"/>
      <c r="N21" s="79"/>
      <c r="O21" s="79"/>
      <c r="P21" s="79"/>
      <c r="Q21" s="79"/>
      <c r="R21" s="79"/>
      <c r="S21" s="79"/>
      <c r="T21" s="79"/>
      <c r="U21" s="79"/>
      <c r="V21" s="79"/>
      <c r="W21" s="79"/>
      <c r="X21" s="79"/>
      <c r="Y21" s="79"/>
      <c r="Z21" s="79"/>
    </row>
    <row r="22" spans="1:26" ht="15.75" customHeight="1">
      <c r="A22" s="88" t="s">
        <v>63</v>
      </c>
      <c r="B22" s="89"/>
      <c r="C22" s="89"/>
      <c r="D22" s="89"/>
      <c r="E22" s="89"/>
      <c r="F22" s="90">
        <f t="shared" ref="F22:F27" si="2">SUM(B22:E22)</f>
        <v>0</v>
      </c>
      <c r="G22" s="89"/>
      <c r="H22" s="79"/>
      <c r="I22" s="79"/>
      <c r="J22" s="79"/>
      <c r="K22" s="79"/>
      <c r="L22" s="79"/>
      <c r="M22" s="79"/>
      <c r="N22" s="79"/>
      <c r="O22" s="79"/>
      <c r="P22" s="79"/>
      <c r="Q22" s="79"/>
      <c r="R22" s="79"/>
      <c r="S22" s="79"/>
      <c r="T22" s="79"/>
      <c r="U22" s="79"/>
      <c r="V22" s="79"/>
      <c r="W22" s="79"/>
      <c r="X22" s="79"/>
      <c r="Y22" s="79"/>
      <c r="Z22" s="79"/>
    </row>
    <row r="23" spans="1:26" ht="15.75" customHeight="1">
      <c r="A23" s="88" t="s">
        <v>64</v>
      </c>
      <c r="B23" s="91"/>
      <c r="C23" s="91"/>
      <c r="D23" s="91"/>
      <c r="E23" s="91"/>
      <c r="F23" s="90">
        <f t="shared" si="2"/>
        <v>0</v>
      </c>
      <c r="G23" s="91"/>
      <c r="H23" s="79"/>
      <c r="I23" s="79"/>
      <c r="J23" s="79"/>
      <c r="K23" s="79"/>
      <c r="L23" s="79"/>
      <c r="M23" s="79"/>
      <c r="N23" s="79"/>
      <c r="O23" s="79"/>
      <c r="P23" s="79"/>
      <c r="Q23" s="79"/>
      <c r="R23" s="79"/>
      <c r="S23" s="79"/>
      <c r="T23" s="79"/>
      <c r="U23" s="79"/>
      <c r="V23" s="79"/>
      <c r="W23" s="79"/>
      <c r="X23" s="79"/>
      <c r="Y23" s="79"/>
      <c r="Z23" s="79"/>
    </row>
    <row r="24" spans="1:26" ht="15.75" customHeight="1">
      <c r="A24" s="88" t="s">
        <v>65</v>
      </c>
      <c r="B24" s="89"/>
      <c r="C24" s="89"/>
      <c r="D24" s="89"/>
      <c r="E24" s="89"/>
      <c r="F24" s="90">
        <f t="shared" si="2"/>
        <v>0</v>
      </c>
      <c r="G24" s="89"/>
      <c r="H24" s="79"/>
      <c r="I24" s="79"/>
      <c r="J24" s="79"/>
      <c r="K24" s="79"/>
      <c r="L24" s="79"/>
      <c r="M24" s="79"/>
      <c r="N24" s="79"/>
      <c r="O24" s="79"/>
      <c r="P24" s="79"/>
      <c r="Q24" s="79"/>
      <c r="R24" s="79"/>
      <c r="S24" s="79"/>
      <c r="T24" s="79"/>
      <c r="U24" s="79"/>
      <c r="V24" s="79"/>
      <c r="W24" s="79"/>
      <c r="X24" s="79"/>
      <c r="Y24" s="79"/>
      <c r="Z24" s="79"/>
    </row>
    <row r="25" spans="1:26" ht="15.75" customHeight="1">
      <c r="A25" s="88" t="s">
        <v>66</v>
      </c>
      <c r="B25" s="89"/>
      <c r="C25" s="89"/>
      <c r="D25" s="89"/>
      <c r="E25" s="89"/>
      <c r="F25" s="90">
        <f t="shared" si="2"/>
        <v>0</v>
      </c>
      <c r="G25" s="89"/>
      <c r="H25" s="79"/>
      <c r="I25" s="79"/>
      <c r="J25" s="79"/>
      <c r="K25" s="79"/>
      <c r="L25" s="79"/>
      <c r="M25" s="79"/>
      <c r="N25" s="79"/>
      <c r="O25" s="79"/>
      <c r="P25" s="79"/>
      <c r="Q25" s="79"/>
      <c r="R25" s="79"/>
      <c r="S25" s="79"/>
      <c r="T25" s="79"/>
      <c r="U25" s="79"/>
      <c r="V25" s="79"/>
      <c r="W25" s="79"/>
      <c r="X25" s="79"/>
      <c r="Y25" s="79"/>
      <c r="Z25" s="79"/>
    </row>
    <row r="26" spans="1:26" ht="15.75" customHeight="1">
      <c r="A26" s="88" t="s">
        <v>67</v>
      </c>
      <c r="B26" s="89"/>
      <c r="C26" s="89"/>
      <c r="D26" s="89"/>
      <c r="E26" s="89"/>
      <c r="F26" s="90">
        <f t="shared" si="2"/>
        <v>0</v>
      </c>
      <c r="G26" s="89"/>
      <c r="H26" s="79"/>
      <c r="I26" s="79"/>
      <c r="J26" s="79"/>
      <c r="K26" s="79"/>
      <c r="L26" s="79"/>
      <c r="M26" s="79"/>
      <c r="N26" s="79"/>
      <c r="O26" s="79"/>
      <c r="P26" s="79"/>
      <c r="Q26" s="79"/>
      <c r="R26" s="79"/>
      <c r="S26" s="79"/>
      <c r="T26" s="79"/>
      <c r="U26" s="79"/>
      <c r="V26" s="79"/>
      <c r="W26" s="79"/>
      <c r="X26" s="79"/>
      <c r="Y26" s="79"/>
      <c r="Z26" s="79"/>
    </row>
    <row r="27" spans="1:26" ht="15.75" customHeight="1">
      <c r="A27" s="88" t="s">
        <v>68</v>
      </c>
      <c r="B27" s="89"/>
      <c r="C27" s="89"/>
      <c r="D27" s="89"/>
      <c r="E27" s="89"/>
      <c r="F27" s="90">
        <f t="shared" si="2"/>
        <v>0</v>
      </c>
      <c r="G27" s="89"/>
      <c r="H27" s="79"/>
      <c r="I27" s="79"/>
      <c r="J27" s="79"/>
      <c r="K27" s="79"/>
      <c r="L27" s="79"/>
      <c r="M27" s="79"/>
      <c r="N27" s="79"/>
      <c r="O27" s="79"/>
      <c r="P27" s="79"/>
      <c r="Q27" s="79"/>
      <c r="R27" s="79"/>
      <c r="S27" s="79"/>
      <c r="T27" s="79"/>
      <c r="U27" s="79"/>
      <c r="V27" s="79"/>
      <c r="W27" s="79"/>
      <c r="X27" s="79"/>
      <c r="Y27" s="79"/>
      <c r="Z27" s="79"/>
    </row>
    <row r="28" spans="1:26" ht="15.75" customHeight="1">
      <c r="A28" s="84" t="s">
        <v>71</v>
      </c>
      <c r="B28" s="85"/>
      <c r="C28" s="85"/>
      <c r="D28" s="85"/>
      <c r="E28" s="85"/>
      <c r="F28" s="85"/>
      <c r="G28" s="87"/>
      <c r="H28" s="79"/>
      <c r="I28" s="79"/>
      <c r="J28" s="79"/>
      <c r="K28" s="79"/>
      <c r="L28" s="79"/>
      <c r="M28" s="79"/>
      <c r="N28" s="79"/>
      <c r="O28" s="79"/>
      <c r="P28" s="79"/>
      <c r="Q28" s="79"/>
      <c r="R28" s="79"/>
      <c r="S28" s="79"/>
      <c r="T28" s="79"/>
      <c r="U28" s="79"/>
      <c r="V28" s="79"/>
      <c r="W28" s="79"/>
      <c r="X28" s="79"/>
      <c r="Y28" s="79"/>
      <c r="Z28" s="79"/>
    </row>
    <row r="29" spans="1:26" ht="15.75" customHeight="1">
      <c r="A29" s="88" t="s">
        <v>63</v>
      </c>
      <c r="B29" s="89"/>
      <c r="C29" s="89"/>
      <c r="D29" s="89"/>
      <c r="E29" s="89"/>
      <c r="F29" s="90">
        <f t="shared" ref="F29:F34" si="3">SUM(B29:E29)</f>
        <v>0</v>
      </c>
      <c r="G29" s="89"/>
      <c r="H29" s="79"/>
      <c r="I29" s="79"/>
      <c r="J29" s="79"/>
      <c r="K29" s="79"/>
      <c r="L29" s="79"/>
      <c r="M29" s="79"/>
      <c r="N29" s="79"/>
      <c r="O29" s="79"/>
      <c r="P29" s="79"/>
      <c r="Q29" s="79"/>
      <c r="R29" s="79"/>
      <c r="S29" s="79"/>
      <c r="T29" s="79"/>
      <c r="U29" s="79"/>
      <c r="V29" s="79"/>
      <c r="W29" s="79"/>
      <c r="X29" s="79"/>
      <c r="Y29" s="79"/>
      <c r="Z29" s="79"/>
    </row>
    <row r="30" spans="1:26" ht="15.75" customHeight="1">
      <c r="A30" s="88" t="s">
        <v>64</v>
      </c>
      <c r="B30" s="91"/>
      <c r="C30" s="91"/>
      <c r="D30" s="91"/>
      <c r="E30" s="91"/>
      <c r="F30" s="90">
        <f t="shared" si="3"/>
        <v>0</v>
      </c>
      <c r="G30" s="91"/>
      <c r="H30" s="79"/>
      <c r="I30" s="79"/>
      <c r="J30" s="79"/>
      <c r="K30" s="79"/>
      <c r="L30" s="79"/>
      <c r="M30" s="79"/>
      <c r="N30" s="79"/>
      <c r="O30" s="79"/>
      <c r="P30" s="79"/>
      <c r="Q30" s="79"/>
      <c r="R30" s="79"/>
      <c r="S30" s="79"/>
      <c r="T30" s="79"/>
      <c r="U30" s="79"/>
      <c r="V30" s="79"/>
      <c r="W30" s="79"/>
      <c r="X30" s="79"/>
      <c r="Y30" s="79"/>
      <c r="Z30" s="79"/>
    </row>
    <row r="31" spans="1:26" ht="15.75" customHeight="1">
      <c r="A31" s="88" t="s">
        <v>65</v>
      </c>
      <c r="B31" s="89"/>
      <c r="C31" s="89"/>
      <c r="D31" s="89"/>
      <c r="E31" s="89"/>
      <c r="F31" s="90">
        <f t="shared" si="3"/>
        <v>0</v>
      </c>
      <c r="G31" s="89"/>
      <c r="H31" s="79"/>
      <c r="I31" s="79"/>
      <c r="J31" s="79"/>
      <c r="K31" s="79"/>
      <c r="L31" s="79"/>
      <c r="M31" s="79"/>
      <c r="N31" s="79"/>
      <c r="O31" s="79"/>
      <c r="P31" s="79"/>
      <c r="Q31" s="79"/>
      <c r="R31" s="79"/>
      <c r="S31" s="79"/>
      <c r="T31" s="79"/>
      <c r="U31" s="79"/>
      <c r="V31" s="79"/>
      <c r="W31" s="79"/>
      <c r="X31" s="79"/>
      <c r="Y31" s="79"/>
      <c r="Z31" s="79"/>
    </row>
    <row r="32" spans="1:26" ht="15.75" customHeight="1">
      <c r="A32" s="88" t="s">
        <v>66</v>
      </c>
      <c r="B32" s="89"/>
      <c r="C32" s="89"/>
      <c r="D32" s="89"/>
      <c r="E32" s="89"/>
      <c r="F32" s="90">
        <f t="shared" si="3"/>
        <v>0</v>
      </c>
      <c r="G32" s="89"/>
      <c r="H32" s="79"/>
      <c r="I32" s="79"/>
      <c r="J32" s="79"/>
      <c r="K32" s="79"/>
      <c r="L32" s="79"/>
      <c r="M32" s="79"/>
      <c r="N32" s="79"/>
      <c r="O32" s="79"/>
      <c r="P32" s="79"/>
      <c r="Q32" s="79"/>
      <c r="R32" s="79"/>
      <c r="S32" s="79"/>
      <c r="T32" s="79"/>
      <c r="U32" s="79"/>
      <c r="V32" s="79"/>
      <c r="W32" s="79"/>
      <c r="X32" s="79"/>
      <c r="Y32" s="79"/>
      <c r="Z32" s="79"/>
    </row>
    <row r="33" spans="1:26" ht="15.75" customHeight="1">
      <c r="A33" s="88" t="s">
        <v>67</v>
      </c>
      <c r="B33" s="89"/>
      <c r="C33" s="89"/>
      <c r="D33" s="89"/>
      <c r="E33" s="89"/>
      <c r="F33" s="90">
        <f t="shared" si="3"/>
        <v>0</v>
      </c>
      <c r="G33" s="89"/>
      <c r="H33" s="79"/>
      <c r="I33" s="79"/>
      <c r="J33" s="79"/>
      <c r="K33" s="79"/>
      <c r="L33" s="79"/>
      <c r="M33" s="79"/>
      <c r="N33" s="79"/>
      <c r="O33" s="79"/>
      <c r="P33" s="79"/>
      <c r="Q33" s="79"/>
      <c r="R33" s="79"/>
      <c r="S33" s="79"/>
      <c r="T33" s="79"/>
      <c r="U33" s="79"/>
      <c r="V33" s="79"/>
      <c r="W33" s="79"/>
      <c r="X33" s="79"/>
      <c r="Y33" s="79"/>
      <c r="Z33" s="79"/>
    </row>
    <row r="34" spans="1:26" ht="15.75" customHeight="1">
      <c r="A34" s="88" t="s">
        <v>68</v>
      </c>
      <c r="B34" s="89"/>
      <c r="C34" s="89"/>
      <c r="D34" s="89"/>
      <c r="E34" s="89"/>
      <c r="F34" s="90">
        <f t="shared" si="3"/>
        <v>0</v>
      </c>
      <c r="G34" s="89"/>
      <c r="H34" s="79"/>
      <c r="I34" s="79"/>
      <c r="J34" s="79"/>
      <c r="K34" s="79"/>
      <c r="L34" s="79"/>
      <c r="M34" s="79"/>
      <c r="N34" s="79"/>
      <c r="O34" s="79"/>
      <c r="P34" s="79"/>
      <c r="Q34" s="79"/>
      <c r="R34" s="79"/>
      <c r="S34" s="79"/>
      <c r="T34" s="79"/>
      <c r="U34" s="79"/>
      <c r="V34" s="79"/>
      <c r="W34" s="79"/>
      <c r="X34" s="79"/>
      <c r="Y34" s="79"/>
      <c r="Z34" s="79"/>
    </row>
    <row r="35" spans="1:26" ht="15.75" customHeight="1">
      <c r="A35" s="84" t="s">
        <v>72</v>
      </c>
      <c r="B35" s="85"/>
      <c r="C35" s="85"/>
      <c r="D35" s="85"/>
      <c r="E35" s="85"/>
      <c r="F35" s="85"/>
      <c r="G35" s="87"/>
      <c r="H35" s="79"/>
      <c r="I35" s="79"/>
      <c r="J35" s="79"/>
      <c r="K35" s="79"/>
      <c r="L35" s="79"/>
      <c r="M35" s="79"/>
      <c r="N35" s="79"/>
      <c r="O35" s="79"/>
      <c r="P35" s="79"/>
      <c r="Q35" s="79"/>
      <c r="R35" s="79"/>
      <c r="S35" s="79"/>
      <c r="T35" s="79"/>
      <c r="U35" s="79"/>
      <c r="V35" s="79"/>
      <c r="W35" s="79"/>
      <c r="X35" s="79"/>
      <c r="Y35" s="79"/>
      <c r="Z35" s="79"/>
    </row>
    <row r="36" spans="1:26" ht="15.75" customHeight="1">
      <c r="A36" s="88" t="s">
        <v>63</v>
      </c>
      <c r="B36" s="89"/>
      <c r="C36" s="89"/>
      <c r="D36" s="89"/>
      <c r="E36" s="89"/>
      <c r="F36" s="90">
        <f t="shared" ref="F36:F41" si="4">SUM(B36:E36)</f>
        <v>0</v>
      </c>
      <c r="G36" s="89"/>
      <c r="H36" s="79"/>
      <c r="I36" s="79"/>
      <c r="J36" s="79"/>
      <c r="K36" s="79"/>
      <c r="L36" s="79"/>
      <c r="M36" s="79"/>
      <c r="N36" s="79"/>
      <c r="O36" s="79"/>
      <c r="P36" s="79"/>
      <c r="Q36" s="79"/>
      <c r="R36" s="79"/>
      <c r="S36" s="79"/>
      <c r="T36" s="79"/>
      <c r="U36" s="79"/>
      <c r="V36" s="79"/>
      <c r="W36" s="79"/>
      <c r="X36" s="79"/>
      <c r="Y36" s="79"/>
      <c r="Z36" s="79"/>
    </row>
    <row r="37" spans="1:26" ht="15.75" customHeight="1">
      <c r="A37" s="88" t="s">
        <v>64</v>
      </c>
      <c r="B37" s="91"/>
      <c r="C37" s="91"/>
      <c r="D37" s="91"/>
      <c r="E37" s="91"/>
      <c r="F37" s="90">
        <f t="shared" si="4"/>
        <v>0</v>
      </c>
      <c r="G37" s="91"/>
      <c r="H37" s="79"/>
      <c r="I37" s="79"/>
      <c r="J37" s="79"/>
      <c r="K37" s="79"/>
      <c r="L37" s="79"/>
      <c r="M37" s="79"/>
      <c r="N37" s="79"/>
      <c r="O37" s="79"/>
      <c r="P37" s="79"/>
      <c r="Q37" s="79"/>
      <c r="R37" s="79"/>
      <c r="S37" s="79"/>
      <c r="T37" s="79"/>
      <c r="U37" s="79"/>
      <c r="V37" s="79"/>
      <c r="W37" s="79"/>
      <c r="X37" s="79"/>
      <c r="Y37" s="79"/>
      <c r="Z37" s="79"/>
    </row>
    <row r="38" spans="1:26" ht="15.75" customHeight="1">
      <c r="A38" s="88" t="s">
        <v>65</v>
      </c>
      <c r="B38" s="89"/>
      <c r="C38" s="89"/>
      <c r="D38" s="89"/>
      <c r="E38" s="89"/>
      <c r="F38" s="90">
        <f t="shared" si="4"/>
        <v>0</v>
      </c>
      <c r="G38" s="89"/>
      <c r="H38" s="79"/>
      <c r="I38" s="79"/>
      <c r="J38" s="79"/>
      <c r="K38" s="79"/>
      <c r="L38" s="79"/>
      <c r="M38" s="79"/>
      <c r="N38" s="79"/>
      <c r="O38" s="79"/>
      <c r="P38" s="79"/>
      <c r="Q38" s="79"/>
      <c r="R38" s="79"/>
      <c r="S38" s="79"/>
      <c r="T38" s="79"/>
      <c r="U38" s="79"/>
      <c r="V38" s="79"/>
      <c r="W38" s="79"/>
      <c r="X38" s="79"/>
      <c r="Y38" s="79"/>
      <c r="Z38" s="79"/>
    </row>
    <row r="39" spans="1:26" ht="15.75" customHeight="1">
      <c r="A39" s="88" t="s">
        <v>66</v>
      </c>
      <c r="B39" s="89"/>
      <c r="C39" s="89"/>
      <c r="D39" s="89"/>
      <c r="E39" s="89"/>
      <c r="F39" s="90">
        <f t="shared" si="4"/>
        <v>0</v>
      </c>
      <c r="G39" s="89"/>
      <c r="H39" s="79"/>
      <c r="I39" s="79"/>
      <c r="J39" s="79"/>
      <c r="K39" s="79"/>
      <c r="L39" s="79"/>
      <c r="M39" s="79"/>
      <c r="N39" s="79"/>
      <c r="O39" s="79"/>
      <c r="P39" s="79"/>
      <c r="Q39" s="79"/>
      <c r="R39" s="79"/>
      <c r="S39" s="79"/>
      <c r="T39" s="79"/>
      <c r="U39" s="79"/>
      <c r="V39" s="79"/>
      <c r="W39" s="79"/>
      <c r="X39" s="79"/>
      <c r="Y39" s="79"/>
      <c r="Z39" s="79"/>
    </row>
    <row r="40" spans="1:26" ht="15.75" customHeight="1">
      <c r="A40" s="88" t="s">
        <v>67</v>
      </c>
      <c r="B40" s="89"/>
      <c r="C40" s="89"/>
      <c r="D40" s="89"/>
      <c r="E40" s="89"/>
      <c r="F40" s="90">
        <f t="shared" si="4"/>
        <v>0</v>
      </c>
      <c r="G40" s="89"/>
      <c r="H40" s="79"/>
      <c r="I40" s="79"/>
      <c r="J40" s="79"/>
      <c r="K40" s="79"/>
      <c r="L40" s="79"/>
      <c r="M40" s="79"/>
      <c r="N40" s="79"/>
      <c r="O40" s="79"/>
      <c r="P40" s="79"/>
      <c r="Q40" s="79"/>
      <c r="R40" s="79"/>
      <c r="S40" s="79"/>
      <c r="T40" s="79"/>
      <c r="U40" s="79"/>
      <c r="V40" s="79"/>
      <c r="W40" s="79"/>
      <c r="X40" s="79"/>
      <c r="Y40" s="79"/>
      <c r="Z40" s="79"/>
    </row>
    <row r="41" spans="1:26" ht="15.75" customHeight="1">
      <c r="A41" s="88" t="s">
        <v>68</v>
      </c>
      <c r="B41" s="89"/>
      <c r="C41" s="89"/>
      <c r="D41" s="89"/>
      <c r="E41" s="89"/>
      <c r="F41" s="90">
        <f t="shared" si="4"/>
        <v>0</v>
      </c>
      <c r="G41" s="89"/>
      <c r="H41" s="79"/>
      <c r="I41" s="79"/>
      <c r="J41" s="79"/>
      <c r="K41" s="79"/>
      <c r="L41" s="79"/>
      <c r="M41" s="79"/>
      <c r="N41" s="79"/>
      <c r="O41" s="79"/>
      <c r="P41" s="79"/>
      <c r="Q41" s="79"/>
      <c r="R41" s="79"/>
      <c r="S41" s="79"/>
      <c r="T41" s="79"/>
      <c r="U41" s="79"/>
      <c r="V41" s="79"/>
      <c r="W41" s="79"/>
      <c r="X41" s="79"/>
      <c r="Y41" s="79"/>
      <c r="Z41" s="79"/>
    </row>
    <row r="42" spans="1:26" ht="15.75" customHeight="1">
      <c r="A42" s="84" t="s">
        <v>73</v>
      </c>
      <c r="B42" s="85"/>
      <c r="C42" s="85"/>
      <c r="D42" s="85"/>
      <c r="E42" s="85"/>
      <c r="F42" s="85"/>
      <c r="G42" s="87"/>
      <c r="H42" s="79"/>
      <c r="I42" s="79"/>
      <c r="J42" s="79"/>
      <c r="K42" s="79"/>
      <c r="L42" s="79"/>
      <c r="M42" s="79"/>
      <c r="N42" s="79"/>
      <c r="O42" s="79"/>
      <c r="P42" s="79"/>
      <c r="Q42" s="79"/>
      <c r="R42" s="79"/>
      <c r="S42" s="79"/>
      <c r="T42" s="79"/>
      <c r="U42" s="79"/>
      <c r="V42" s="79"/>
      <c r="W42" s="79"/>
      <c r="X42" s="79"/>
      <c r="Y42" s="79"/>
      <c r="Z42" s="79"/>
    </row>
    <row r="43" spans="1:26" ht="15.75" customHeight="1">
      <c r="A43" s="88" t="s">
        <v>63</v>
      </c>
      <c r="B43" s="89"/>
      <c r="C43" s="89"/>
      <c r="D43" s="89"/>
      <c r="E43" s="89"/>
      <c r="F43" s="90">
        <f t="shared" ref="F43:F48" si="5">SUM(B43:E43)</f>
        <v>0</v>
      </c>
      <c r="G43" s="89"/>
      <c r="H43" s="79"/>
      <c r="I43" s="79"/>
      <c r="J43" s="79"/>
      <c r="K43" s="79"/>
      <c r="L43" s="79"/>
      <c r="M43" s="79"/>
      <c r="N43" s="79"/>
      <c r="O43" s="79"/>
      <c r="P43" s="79"/>
      <c r="Q43" s="79"/>
      <c r="R43" s="79"/>
      <c r="S43" s="79"/>
      <c r="T43" s="79"/>
      <c r="U43" s="79"/>
      <c r="V43" s="79"/>
      <c r="W43" s="79"/>
      <c r="X43" s="79"/>
      <c r="Y43" s="79"/>
      <c r="Z43" s="79"/>
    </row>
    <row r="44" spans="1:26" ht="15.75" customHeight="1">
      <c r="A44" s="88" t="s">
        <v>64</v>
      </c>
      <c r="B44" s="91"/>
      <c r="C44" s="91"/>
      <c r="D44" s="91"/>
      <c r="E44" s="91"/>
      <c r="F44" s="90">
        <f t="shared" si="5"/>
        <v>0</v>
      </c>
      <c r="G44" s="91"/>
      <c r="H44" s="79"/>
      <c r="I44" s="79"/>
      <c r="J44" s="79"/>
      <c r="K44" s="79"/>
      <c r="L44" s="79"/>
      <c r="M44" s="79"/>
      <c r="N44" s="79"/>
      <c r="O44" s="79"/>
      <c r="P44" s="79"/>
      <c r="Q44" s="79"/>
      <c r="R44" s="79"/>
      <c r="S44" s="79"/>
      <c r="T44" s="79"/>
      <c r="U44" s="79"/>
      <c r="V44" s="79"/>
      <c r="W44" s="79"/>
      <c r="X44" s="79"/>
      <c r="Y44" s="79"/>
      <c r="Z44" s="79"/>
    </row>
    <row r="45" spans="1:26" ht="15.75" customHeight="1">
      <c r="A45" s="88" t="s">
        <v>65</v>
      </c>
      <c r="B45" s="89"/>
      <c r="C45" s="89"/>
      <c r="D45" s="89"/>
      <c r="E45" s="89"/>
      <c r="F45" s="90">
        <f t="shared" si="5"/>
        <v>0</v>
      </c>
      <c r="G45" s="89"/>
      <c r="H45" s="79"/>
      <c r="I45" s="79"/>
      <c r="J45" s="79"/>
      <c r="K45" s="79"/>
      <c r="L45" s="79"/>
      <c r="M45" s="79"/>
      <c r="N45" s="79"/>
      <c r="O45" s="79"/>
      <c r="P45" s="79"/>
      <c r="Q45" s="79"/>
      <c r="R45" s="79"/>
      <c r="S45" s="79"/>
      <c r="T45" s="79"/>
      <c r="U45" s="79"/>
      <c r="V45" s="79"/>
      <c r="W45" s="79"/>
      <c r="X45" s="79"/>
      <c r="Y45" s="79"/>
      <c r="Z45" s="79"/>
    </row>
    <row r="46" spans="1:26" ht="15.75" customHeight="1">
      <c r="A46" s="88" t="s">
        <v>66</v>
      </c>
      <c r="B46" s="89"/>
      <c r="C46" s="89"/>
      <c r="D46" s="89"/>
      <c r="E46" s="89"/>
      <c r="F46" s="90">
        <f t="shared" si="5"/>
        <v>0</v>
      </c>
      <c r="G46" s="89"/>
      <c r="H46" s="79"/>
      <c r="I46" s="79"/>
      <c r="J46" s="79"/>
      <c r="K46" s="79"/>
      <c r="L46" s="79"/>
      <c r="M46" s="79"/>
      <c r="N46" s="79"/>
      <c r="O46" s="79"/>
      <c r="P46" s="79"/>
      <c r="Q46" s="79"/>
      <c r="R46" s="79"/>
      <c r="S46" s="79"/>
      <c r="T46" s="79"/>
      <c r="U46" s="79"/>
      <c r="V46" s="79"/>
      <c r="W46" s="79"/>
      <c r="X46" s="79"/>
      <c r="Y46" s="79"/>
      <c r="Z46" s="79"/>
    </row>
    <row r="47" spans="1:26" ht="15.75" customHeight="1">
      <c r="A47" s="88" t="s">
        <v>67</v>
      </c>
      <c r="B47" s="89"/>
      <c r="C47" s="89"/>
      <c r="D47" s="89"/>
      <c r="E47" s="89"/>
      <c r="F47" s="90">
        <f t="shared" si="5"/>
        <v>0</v>
      </c>
      <c r="G47" s="89"/>
      <c r="H47" s="79"/>
      <c r="I47" s="79"/>
      <c r="J47" s="79"/>
      <c r="K47" s="79"/>
      <c r="L47" s="79"/>
      <c r="M47" s="79"/>
      <c r="N47" s="79"/>
      <c r="O47" s="79"/>
      <c r="P47" s="79"/>
      <c r="Q47" s="79"/>
      <c r="R47" s="79"/>
      <c r="S47" s="79"/>
      <c r="T47" s="79"/>
      <c r="U47" s="79"/>
      <c r="V47" s="79"/>
      <c r="W47" s="79"/>
      <c r="X47" s="79"/>
      <c r="Y47" s="79"/>
      <c r="Z47" s="79"/>
    </row>
    <row r="48" spans="1:26" ht="15.75" customHeight="1">
      <c r="A48" s="88" t="s">
        <v>68</v>
      </c>
      <c r="B48" s="89"/>
      <c r="C48" s="89"/>
      <c r="D48" s="89"/>
      <c r="E48" s="89"/>
      <c r="F48" s="90">
        <f t="shared" si="5"/>
        <v>0</v>
      </c>
      <c r="G48" s="89"/>
      <c r="H48" s="79"/>
      <c r="I48" s="79"/>
      <c r="J48" s="79"/>
      <c r="K48" s="79"/>
      <c r="L48" s="79"/>
      <c r="M48" s="79"/>
      <c r="N48" s="79"/>
      <c r="O48" s="79"/>
      <c r="P48" s="79"/>
      <c r="Q48" s="79"/>
      <c r="R48" s="79"/>
      <c r="S48" s="79"/>
      <c r="T48" s="79"/>
      <c r="U48" s="79"/>
      <c r="V48" s="79"/>
      <c r="W48" s="79"/>
      <c r="X48" s="79"/>
      <c r="Y48" s="79"/>
      <c r="Z48" s="79"/>
    </row>
    <row r="49" spans="1:26" ht="15.75" customHeight="1">
      <c r="A49" s="84" t="s">
        <v>74</v>
      </c>
      <c r="B49" s="85"/>
      <c r="C49" s="85"/>
      <c r="D49" s="85"/>
      <c r="E49" s="85"/>
      <c r="F49" s="85"/>
      <c r="G49" s="87"/>
      <c r="H49" s="79"/>
      <c r="I49" s="79"/>
      <c r="J49" s="79"/>
      <c r="K49" s="79"/>
      <c r="L49" s="79"/>
      <c r="M49" s="79"/>
      <c r="N49" s="79"/>
      <c r="O49" s="79"/>
      <c r="P49" s="79"/>
      <c r="Q49" s="79"/>
      <c r="R49" s="79"/>
      <c r="S49" s="79"/>
      <c r="T49" s="79"/>
      <c r="U49" s="79"/>
      <c r="V49" s="79"/>
      <c r="W49" s="79"/>
      <c r="X49" s="79"/>
      <c r="Y49" s="79"/>
      <c r="Z49" s="79"/>
    </row>
    <row r="50" spans="1:26" ht="15.75" customHeight="1">
      <c r="A50" s="88" t="s">
        <v>63</v>
      </c>
      <c r="B50" s="89"/>
      <c r="C50" s="89"/>
      <c r="D50" s="89"/>
      <c r="E50" s="89"/>
      <c r="F50" s="90">
        <f t="shared" ref="F50:F55" si="6">SUM(B50:E50)</f>
        <v>0</v>
      </c>
      <c r="G50" s="89"/>
      <c r="H50" s="79"/>
      <c r="I50" s="79"/>
      <c r="J50" s="79"/>
      <c r="K50" s="79"/>
      <c r="L50" s="79"/>
      <c r="M50" s="79"/>
      <c r="N50" s="79"/>
      <c r="O50" s="79"/>
      <c r="P50" s="79"/>
      <c r="Q50" s="79"/>
      <c r="R50" s="79"/>
      <c r="S50" s="79"/>
      <c r="T50" s="79"/>
      <c r="U50" s="79"/>
      <c r="V50" s="79"/>
      <c r="W50" s="79"/>
      <c r="X50" s="79"/>
      <c r="Y50" s="79"/>
      <c r="Z50" s="79"/>
    </row>
    <row r="51" spans="1:26" ht="15.75" customHeight="1">
      <c r="A51" s="88" t="s">
        <v>64</v>
      </c>
      <c r="B51" s="91"/>
      <c r="C51" s="91"/>
      <c r="D51" s="91"/>
      <c r="E51" s="91"/>
      <c r="F51" s="90">
        <f t="shared" si="6"/>
        <v>0</v>
      </c>
      <c r="G51" s="91"/>
      <c r="H51" s="79"/>
      <c r="I51" s="79"/>
      <c r="J51" s="79"/>
      <c r="K51" s="79"/>
      <c r="L51" s="79"/>
      <c r="M51" s="79"/>
      <c r="N51" s="79"/>
      <c r="O51" s="79"/>
      <c r="P51" s="79"/>
      <c r="Q51" s="79"/>
      <c r="R51" s="79"/>
      <c r="S51" s="79"/>
      <c r="T51" s="79"/>
      <c r="U51" s="79"/>
      <c r="V51" s="79"/>
      <c r="W51" s="79"/>
      <c r="X51" s="79"/>
      <c r="Y51" s="79"/>
      <c r="Z51" s="79"/>
    </row>
    <row r="52" spans="1:26" ht="15.75" customHeight="1">
      <c r="A52" s="88" t="s">
        <v>65</v>
      </c>
      <c r="B52" s="89"/>
      <c r="C52" s="89"/>
      <c r="D52" s="89"/>
      <c r="E52" s="89"/>
      <c r="F52" s="90">
        <f t="shared" si="6"/>
        <v>0</v>
      </c>
      <c r="G52" s="89"/>
      <c r="H52" s="79"/>
      <c r="I52" s="79"/>
      <c r="J52" s="79"/>
      <c r="K52" s="79"/>
      <c r="L52" s="79"/>
      <c r="M52" s="79"/>
      <c r="N52" s="79"/>
      <c r="O52" s="79"/>
      <c r="P52" s="79"/>
      <c r="Q52" s="79"/>
      <c r="R52" s="79"/>
      <c r="S52" s="79"/>
      <c r="T52" s="79"/>
      <c r="U52" s="79"/>
      <c r="V52" s="79"/>
      <c r="W52" s="79"/>
      <c r="X52" s="79"/>
      <c r="Y52" s="79"/>
      <c r="Z52" s="79"/>
    </row>
    <row r="53" spans="1:26" ht="15.75" customHeight="1">
      <c r="A53" s="88" t="s">
        <v>66</v>
      </c>
      <c r="B53" s="89"/>
      <c r="C53" s="89"/>
      <c r="D53" s="89"/>
      <c r="E53" s="89"/>
      <c r="F53" s="90">
        <f t="shared" si="6"/>
        <v>0</v>
      </c>
      <c r="G53" s="89"/>
      <c r="H53" s="79"/>
      <c r="I53" s="79"/>
      <c r="J53" s="79"/>
      <c r="K53" s="79"/>
      <c r="L53" s="79"/>
      <c r="M53" s="79"/>
      <c r="N53" s="79"/>
      <c r="O53" s="79"/>
      <c r="P53" s="79"/>
      <c r="Q53" s="79"/>
      <c r="R53" s="79"/>
      <c r="S53" s="79"/>
      <c r="T53" s="79"/>
      <c r="U53" s="79"/>
      <c r="V53" s="79"/>
      <c r="W53" s="79"/>
      <c r="X53" s="79"/>
      <c r="Y53" s="79"/>
      <c r="Z53" s="79"/>
    </row>
    <row r="54" spans="1:26" ht="15.75" customHeight="1">
      <c r="A54" s="88" t="s">
        <v>67</v>
      </c>
      <c r="B54" s="89"/>
      <c r="C54" s="89"/>
      <c r="D54" s="89"/>
      <c r="E54" s="89"/>
      <c r="F54" s="90">
        <f t="shared" si="6"/>
        <v>0</v>
      </c>
      <c r="G54" s="89"/>
      <c r="H54" s="79"/>
      <c r="I54" s="79"/>
      <c r="J54" s="79"/>
      <c r="K54" s="79"/>
      <c r="L54" s="79"/>
      <c r="M54" s="79"/>
      <c r="N54" s="79"/>
      <c r="O54" s="79"/>
      <c r="P54" s="79"/>
      <c r="Q54" s="79"/>
      <c r="R54" s="79"/>
      <c r="S54" s="79"/>
      <c r="T54" s="79"/>
      <c r="U54" s="79"/>
      <c r="V54" s="79"/>
      <c r="W54" s="79"/>
      <c r="X54" s="79"/>
      <c r="Y54" s="79"/>
      <c r="Z54" s="79"/>
    </row>
    <row r="55" spans="1:26" ht="15.75" customHeight="1">
      <c r="A55" s="88" t="s">
        <v>68</v>
      </c>
      <c r="B55" s="89"/>
      <c r="C55" s="89"/>
      <c r="D55" s="89"/>
      <c r="E55" s="89"/>
      <c r="F55" s="90">
        <f t="shared" si="6"/>
        <v>0</v>
      </c>
      <c r="G55" s="89"/>
      <c r="H55" s="79"/>
      <c r="I55" s="79"/>
      <c r="J55" s="79"/>
      <c r="K55" s="79"/>
      <c r="L55" s="79"/>
      <c r="M55" s="79"/>
      <c r="N55" s="79"/>
      <c r="O55" s="79"/>
      <c r="P55" s="79"/>
      <c r="Q55" s="79"/>
      <c r="R55" s="79"/>
      <c r="S55" s="79"/>
      <c r="T55" s="79"/>
      <c r="U55" s="79"/>
      <c r="V55" s="79"/>
      <c r="W55" s="79"/>
      <c r="X55" s="79"/>
      <c r="Y55" s="79"/>
      <c r="Z55" s="79"/>
    </row>
    <row r="56" spans="1:26" ht="15.75" customHeight="1">
      <c r="A56" s="84" t="s">
        <v>75</v>
      </c>
      <c r="B56" s="85"/>
      <c r="C56" s="85"/>
      <c r="D56" s="85"/>
      <c r="E56" s="85"/>
      <c r="F56" s="85"/>
      <c r="G56" s="87"/>
      <c r="H56" s="79"/>
      <c r="I56" s="79"/>
      <c r="J56" s="79"/>
      <c r="K56" s="79"/>
      <c r="L56" s="79"/>
      <c r="M56" s="79"/>
      <c r="N56" s="79"/>
      <c r="O56" s="79"/>
      <c r="P56" s="79"/>
      <c r="Q56" s="79"/>
      <c r="R56" s="79"/>
      <c r="S56" s="79"/>
      <c r="T56" s="79"/>
      <c r="U56" s="79"/>
      <c r="V56" s="79"/>
      <c r="W56" s="79"/>
      <c r="X56" s="79"/>
      <c r="Y56" s="79"/>
      <c r="Z56" s="79"/>
    </row>
    <row r="57" spans="1:26" ht="15.75" customHeight="1">
      <c r="A57" s="88" t="s">
        <v>63</v>
      </c>
      <c r="B57" s="89"/>
      <c r="C57" s="89"/>
      <c r="D57" s="89"/>
      <c r="E57" s="89"/>
      <c r="F57" s="90">
        <f t="shared" ref="F57:F62" si="7">SUM(B57:E57)</f>
        <v>0</v>
      </c>
      <c r="G57" s="89"/>
      <c r="H57" s="79"/>
      <c r="I57" s="79"/>
      <c r="J57" s="79"/>
      <c r="K57" s="79"/>
      <c r="L57" s="79"/>
      <c r="M57" s="79"/>
      <c r="N57" s="79"/>
      <c r="O57" s="79"/>
      <c r="P57" s="79"/>
      <c r="Q57" s="79"/>
      <c r="R57" s="79"/>
      <c r="S57" s="79"/>
      <c r="T57" s="79"/>
      <c r="U57" s="79"/>
      <c r="V57" s="79"/>
      <c r="W57" s="79"/>
      <c r="X57" s="79"/>
      <c r="Y57" s="79"/>
      <c r="Z57" s="79"/>
    </row>
    <row r="58" spans="1:26" ht="15.75" customHeight="1">
      <c r="A58" s="88" t="s">
        <v>64</v>
      </c>
      <c r="B58" s="91"/>
      <c r="C58" s="91"/>
      <c r="D58" s="91"/>
      <c r="E58" s="91"/>
      <c r="F58" s="90">
        <f t="shared" si="7"/>
        <v>0</v>
      </c>
      <c r="G58" s="91"/>
      <c r="H58" s="79"/>
      <c r="I58" s="79"/>
      <c r="J58" s="79"/>
      <c r="K58" s="79"/>
      <c r="L58" s="79"/>
      <c r="M58" s="79"/>
      <c r="N58" s="79"/>
      <c r="O58" s="79"/>
      <c r="P58" s="79"/>
      <c r="Q58" s="79"/>
      <c r="R58" s="79"/>
      <c r="S58" s="79"/>
      <c r="T58" s="79"/>
      <c r="U58" s="79"/>
      <c r="V58" s="79"/>
      <c r="W58" s="79"/>
      <c r="X58" s="79"/>
      <c r="Y58" s="79"/>
      <c r="Z58" s="79"/>
    </row>
    <row r="59" spans="1:26" ht="15.75" customHeight="1">
      <c r="A59" s="88" t="s">
        <v>65</v>
      </c>
      <c r="B59" s="89"/>
      <c r="C59" s="89"/>
      <c r="D59" s="89"/>
      <c r="E59" s="89"/>
      <c r="F59" s="90">
        <f t="shared" si="7"/>
        <v>0</v>
      </c>
      <c r="G59" s="89"/>
      <c r="H59" s="79"/>
      <c r="I59" s="79"/>
      <c r="J59" s="79"/>
      <c r="K59" s="79"/>
      <c r="L59" s="79"/>
      <c r="M59" s="79"/>
      <c r="N59" s="79"/>
      <c r="O59" s="79"/>
      <c r="P59" s="79"/>
      <c r="Q59" s="79"/>
      <c r="R59" s="79"/>
      <c r="S59" s="79"/>
      <c r="T59" s="79"/>
      <c r="U59" s="79"/>
      <c r="V59" s="79"/>
      <c r="W59" s="79"/>
      <c r="X59" s="79"/>
      <c r="Y59" s="79"/>
      <c r="Z59" s="79"/>
    </row>
    <row r="60" spans="1:26" ht="15.75" customHeight="1">
      <c r="A60" s="88" t="s">
        <v>66</v>
      </c>
      <c r="B60" s="89"/>
      <c r="C60" s="89"/>
      <c r="D60" s="89"/>
      <c r="E60" s="89"/>
      <c r="F60" s="90">
        <f t="shared" si="7"/>
        <v>0</v>
      </c>
      <c r="G60" s="89"/>
      <c r="H60" s="79"/>
      <c r="I60" s="79"/>
      <c r="J60" s="79"/>
      <c r="K60" s="79"/>
      <c r="L60" s="79"/>
      <c r="M60" s="79"/>
      <c r="N60" s="79"/>
      <c r="O60" s="79"/>
      <c r="P60" s="79"/>
      <c r="Q60" s="79"/>
      <c r="R60" s="79"/>
      <c r="S60" s="79"/>
      <c r="T60" s="79"/>
      <c r="U60" s="79"/>
      <c r="V60" s="79"/>
      <c r="W60" s="79"/>
      <c r="X60" s="79"/>
      <c r="Y60" s="79"/>
      <c r="Z60" s="79"/>
    </row>
    <row r="61" spans="1:26" ht="15.75" customHeight="1">
      <c r="A61" s="88" t="s">
        <v>67</v>
      </c>
      <c r="B61" s="89"/>
      <c r="C61" s="89"/>
      <c r="D61" s="89"/>
      <c r="E61" s="89"/>
      <c r="F61" s="90">
        <f t="shared" si="7"/>
        <v>0</v>
      </c>
      <c r="G61" s="89"/>
      <c r="H61" s="79"/>
      <c r="I61" s="79"/>
      <c r="J61" s="79"/>
      <c r="K61" s="79"/>
      <c r="L61" s="79"/>
      <c r="M61" s="79"/>
      <c r="N61" s="79"/>
      <c r="O61" s="79"/>
      <c r="P61" s="79"/>
      <c r="Q61" s="79"/>
      <c r="R61" s="79"/>
      <c r="S61" s="79"/>
      <c r="T61" s="79"/>
      <c r="U61" s="79"/>
      <c r="V61" s="79"/>
      <c r="W61" s="79"/>
      <c r="X61" s="79"/>
      <c r="Y61" s="79"/>
      <c r="Z61" s="79"/>
    </row>
    <row r="62" spans="1:26" ht="15.75" customHeight="1">
      <c r="A62" s="88" t="s">
        <v>68</v>
      </c>
      <c r="B62" s="89"/>
      <c r="C62" s="89"/>
      <c r="D62" s="89"/>
      <c r="E62" s="89"/>
      <c r="F62" s="90">
        <f t="shared" si="7"/>
        <v>0</v>
      </c>
      <c r="G62" s="89"/>
      <c r="H62" s="79"/>
      <c r="I62" s="79"/>
      <c r="J62" s="79"/>
      <c r="K62" s="79"/>
      <c r="L62" s="79"/>
      <c r="M62" s="79"/>
      <c r="N62" s="79"/>
      <c r="O62" s="79"/>
      <c r="P62" s="79"/>
      <c r="Q62" s="79"/>
      <c r="R62" s="79"/>
      <c r="S62" s="79"/>
      <c r="T62" s="79"/>
      <c r="U62" s="79"/>
      <c r="V62" s="79"/>
      <c r="W62" s="79"/>
      <c r="X62" s="79"/>
      <c r="Y62" s="79"/>
      <c r="Z62" s="79"/>
    </row>
    <row r="63" spans="1:26" ht="15.75" customHeight="1">
      <c r="A63" s="84" t="s">
        <v>76</v>
      </c>
      <c r="B63" s="85"/>
      <c r="C63" s="85"/>
      <c r="D63" s="85"/>
      <c r="E63" s="85"/>
      <c r="F63" s="85"/>
      <c r="G63" s="87"/>
      <c r="H63" s="79"/>
      <c r="I63" s="79"/>
      <c r="J63" s="79"/>
      <c r="K63" s="79"/>
      <c r="L63" s="79"/>
      <c r="M63" s="79"/>
      <c r="N63" s="79"/>
      <c r="O63" s="79"/>
      <c r="P63" s="79"/>
      <c r="Q63" s="79"/>
      <c r="R63" s="79"/>
      <c r="S63" s="79"/>
      <c r="T63" s="79"/>
      <c r="U63" s="79"/>
      <c r="V63" s="79"/>
      <c r="W63" s="79"/>
      <c r="X63" s="79"/>
      <c r="Y63" s="79"/>
      <c r="Z63" s="79"/>
    </row>
    <row r="64" spans="1:26" ht="15.75" customHeight="1">
      <c r="A64" s="88" t="s">
        <v>63</v>
      </c>
      <c r="B64" s="89"/>
      <c r="C64" s="89"/>
      <c r="D64" s="89"/>
      <c r="E64" s="89"/>
      <c r="F64" s="90">
        <f t="shared" ref="F64:F69" si="8">SUM(B64:E64)</f>
        <v>0</v>
      </c>
      <c r="G64" s="89"/>
      <c r="H64" s="79"/>
      <c r="I64" s="79"/>
      <c r="J64" s="79"/>
      <c r="K64" s="79"/>
      <c r="L64" s="79"/>
      <c r="M64" s="79"/>
      <c r="N64" s="79"/>
      <c r="O64" s="79"/>
      <c r="P64" s="79"/>
      <c r="Q64" s="79"/>
      <c r="R64" s="79"/>
      <c r="S64" s="79"/>
      <c r="T64" s="79"/>
      <c r="U64" s="79"/>
      <c r="V64" s="79"/>
      <c r="W64" s="79"/>
      <c r="X64" s="79"/>
      <c r="Y64" s="79"/>
      <c r="Z64" s="79"/>
    </row>
    <row r="65" spans="1:26" ht="15.75" customHeight="1">
      <c r="A65" s="88" t="s">
        <v>64</v>
      </c>
      <c r="B65" s="91"/>
      <c r="C65" s="91"/>
      <c r="D65" s="91"/>
      <c r="E65" s="91"/>
      <c r="F65" s="90">
        <f t="shared" si="8"/>
        <v>0</v>
      </c>
      <c r="G65" s="91"/>
      <c r="H65" s="79"/>
      <c r="I65" s="79"/>
      <c r="J65" s="79"/>
      <c r="K65" s="79"/>
      <c r="L65" s="79"/>
      <c r="M65" s="79"/>
      <c r="N65" s="79"/>
      <c r="O65" s="79"/>
      <c r="P65" s="79"/>
      <c r="Q65" s="79"/>
      <c r="R65" s="79"/>
      <c r="S65" s="79"/>
      <c r="T65" s="79"/>
      <c r="U65" s="79"/>
      <c r="V65" s="79"/>
      <c r="W65" s="79"/>
      <c r="X65" s="79"/>
      <c r="Y65" s="79"/>
      <c r="Z65" s="79"/>
    </row>
    <row r="66" spans="1:26" ht="15.75" customHeight="1">
      <c r="A66" s="88" t="s">
        <v>65</v>
      </c>
      <c r="B66" s="89"/>
      <c r="C66" s="89"/>
      <c r="D66" s="89"/>
      <c r="E66" s="89"/>
      <c r="F66" s="90">
        <f t="shared" si="8"/>
        <v>0</v>
      </c>
      <c r="G66" s="89"/>
      <c r="H66" s="79"/>
      <c r="I66" s="79"/>
      <c r="J66" s="79"/>
      <c r="K66" s="79"/>
      <c r="L66" s="79"/>
      <c r="M66" s="79"/>
      <c r="N66" s="79"/>
      <c r="O66" s="79"/>
      <c r="P66" s="79"/>
      <c r="Q66" s="79"/>
      <c r="R66" s="79"/>
      <c r="S66" s="79"/>
      <c r="T66" s="79"/>
      <c r="U66" s="79"/>
      <c r="V66" s="79"/>
      <c r="W66" s="79"/>
      <c r="X66" s="79"/>
      <c r="Y66" s="79"/>
      <c r="Z66" s="79"/>
    </row>
    <row r="67" spans="1:26" ht="15.75" customHeight="1">
      <c r="A67" s="88" t="s">
        <v>66</v>
      </c>
      <c r="B67" s="89"/>
      <c r="C67" s="89"/>
      <c r="D67" s="89"/>
      <c r="E67" s="89"/>
      <c r="F67" s="90">
        <f t="shared" si="8"/>
        <v>0</v>
      </c>
      <c r="G67" s="89"/>
      <c r="H67" s="79"/>
      <c r="I67" s="79"/>
      <c r="J67" s="79"/>
      <c r="K67" s="79"/>
      <c r="L67" s="79"/>
      <c r="M67" s="79"/>
      <c r="N67" s="79"/>
      <c r="O67" s="79"/>
      <c r="P67" s="79"/>
      <c r="Q67" s="79"/>
      <c r="R67" s="79"/>
      <c r="S67" s="79"/>
      <c r="T67" s="79"/>
      <c r="U67" s="79"/>
      <c r="V67" s="79"/>
      <c r="W67" s="79"/>
      <c r="X67" s="79"/>
      <c r="Y67" s="79"/>
      <c r="Z67" s="79"/>
    </row>
    <row r="68" spans="1:26" ht="15.75" customHeight="1">
      <c r="A68" s="88" t="s">
        <v>67</v>
      </c>
      <c r="B68" s="89"/>
      <c r="C68" s="89"/>
      <c r="D68" s="89"/>
      <c r="E68" s="89"/>
      <c r="F68" s="90">
        <f t="shared" si="8"/>
        <v>0</v>
      </c>
      <c r="G68" s="89"/>
      <c r="H68" s="79"/>
      <c r="I68" s="79"/>
      <c r="J68" s="79"/>
      <c r="K68" s="79"/>
      <c r="L68" s="79"/>
      <c r="M68" s="79"/>
      <c r="N68" s="79"/>
      <c r="O68" s="79"/>
      <c r="P68" s="79"/>
      <c r="Q68" s="79"/>
      <c r="R68" s="79"/>
      <c r="S68" s="79"/>
      <c r="T68" s="79"/>
      <c r="U68" s="79"/>
      <c r="V68" s="79"/>
      <c r="W68" s="79"/>
      <c r="X68" s="79"/>
      <c r="Y68" s="79"/>
      <c r="Z68" s="79"/>
    </row>
    <row r="69" spans="1:26" ht="15.75" customHeight="1">
      <c r="A69" s="88" t="s">
        <v>68</v>
      </c>
      <c r="B69" s="89"/>
      <c r="C69" s="89"/>
      <c r="D69" s="89"/>
      <c r="E69" s="89"/>
      <c r="F69" s="90">
        <f t="shared" si="8"/>
        <v>0</v>
      </c>
      <c r="G69" s="89"/>
      <c r="H69" s="79"/>
      <c r="I69" s="79"/>
      <c r="J69" s="79"/>
      <c r="K69" s="79"/>
      <c r="L69" s="79"/>
      <c r="M69" s="79"/>
      <c r="N69" s="79"/>
      <c r="O69" s="79"/>
      <c r="P69" s="79"/>
      <c r="Q69" s="79"/>
      <c r="R69" s="79"/>
      <c r="S69" s="79"/>
      <c r="T69" s="79"/>
      <c r="U69" s="79"/>
      <c r="V69" s="79"/>
      <c r="W69" s="79"/>
      <c r="X69" s="79"/>
      <c r="Y69" s="79"/>
      <c r="Z69" s="79"/>
    </row>
    <row r="70" spans="1:26" ht="15.75" customHeight="1">
      <c r="A70" s="84" t="s">
        <v>77</v>
      </c>
      <c r="B70" s="85"/>
      <c r="C70" s="85"/>
      <c r="D70" s="85"/>
      <c r="E70" s="85"/>
      <c r="F70" s="85"/>
      <c r="G70" s="87"/>
      <c r="H70" s="79"/>
      <c r="I70" s="79"/>
      <c r="J70" s="79"/>
      <c r="K70" s="79"/>
      <c r="L70" s="79"/>
      <c r="M70" s="79"/>
      <c r="N70" s="79"/>
      <c r="O70" s="79"/>
      <c r="P70" s="79"/>
      <c r="Q70" s="79"/>
      <c r="R70" s="79"/>
      <c r="S70" s="79"/>
      <c r="T70" s="79"/>
      <c r="U70" s="79"/>
      <c r="V70" s="79"/>
      <c r="W70" s="79"/>
      <c r="X70" s="79"/>
      <c r="Y70" s="79"/>
      <c r="Z70" s="79"/>
    </row>
    <row r="71" spans="1:26" ht="15.75" customHeight="1">
      <c r="A71" s="88" t="s">
        <v>63</v>
      </c>
      <c r="B71" s="89"/>
      <c r="C71" s="89"/>
      <c r="D71" s="89"/>
      <c r="E71" s="89"/>
      <c r="F71" s="90">
        <f t="shared" ref="F71:F76" si="9">SUM(B71:E71)</f>
        <v>0</v>
      </c>
      <c r="G71" s="89"/>
      <c r="H71" s="79"/>
      <c r="I71" s="79"/>
      <c r="J71" s="79"/>
      <c r="K71" s="79"/>
      <c r="L71" s="79"/>
      <c r="M71" s="79"/>
      <c r="N71" s="79"/>
      <c r="O71" s="79"/>
      <c r="P71" s="79"/>
      <c r="Q71" s="79"/>
      <c r="R71" s="79"/>
      <c r="S71" s="79"/>
      <c r="T71" s="79"/>
      <c r="U71" s="79"/>
      <c r="V71" s="79"/>
      <c r="W71" s="79"/>
      <c r="X71" s="79"/>
      <c r="Y71" s="79"/>
      <c r="Z71" s="79"/>
    </row>
    <row r="72" spans="1:26" ht="15.75" customHeight="1">
      <c r="A72" s="88" t="s">
        <v>64</v>
      </c>
      <c r="B72" s="91"/>
      <c r="C72" s="91"/>
      <c r="D72" s="91"/>
      <c r="E72" s="91"/>
      <c r="F72" s="90">
        <f t="shared" si="9"/>
        <v>0</v>
      </c>
      <c r="G72" s="91"/>
      <c r="H72" s="79"/>
      <c r="I72" s="79"/>
      <c r="J72" s="79"/>
      <c r="K72" s="79"/>
      <c r="L72" s="79"/>
      <c r="M72" s="79"/>
      <c r="N72" s="79"/>
      <c r="O72" s="79"/>
      <c r="P72" s="79"/>
      <c r="Q72" s="79"/>
      <c r="R72" s="79"/>
      <c r="S72" s="79"/>
      <c r="T72" s="79"/>
      <c r="U72" s="79"/>
      <c r="V72" s="79"/>
      <c r="W72" s="79"/>
      <c r="X72" s="79"/>
      <c r="Y72" s="79"/>
      <c r="Z72" s="79"/>
    </row>
    <row r="73" spans="1:26" ht="15.75" customHeight="1">
      <c r="A73" s="88" t="s">
        <v>65</v>
      </c>
      <c r="B73" s="89"/>
      <c r="C73" s="89"/>
      <c r="D73" s="89"/>
      <c r="E73" s="89"/>
      <c r="F73" s="90">
        <f t="shared" si="9"/>
        <v>0</v>
      </c>
      <c r="G73" s="89"/>
      <c r="H73" s="79"/>
      <c r="I73" s="79"/>
      <c r="J73" s="79"/>
      <c r="K73" s="79"/>
      <c r="L73" s="79"/>
      <c r="M73" s="79"/>
      <c r="N73" s="79"/>
      <c r="O73" s="79"/>
      <c r="P73" s="79"/>
      <c r="Q73" s="79"/>
      <c r="R73" s="79"/>
      <c r="S73" s="79"/>
      <c r="T73" s="79"/>
      <c r="U73" s="79"/>
      <c r="V73" s="79"/>
      <c r="W73" s="79"/>
      <c r="X73" s="79"/>
      <c r="Y73" s="79"/>
      <c r="Z73" s="79"/>
    </row>
    <row r="74" spans="1:26" ht="15.75" customHeight="1">
      <c r="A74" s="88" t="s">
        <v>66</v>
      </c>
      <c r="B74" s="89"/>
      <c r="C74" s="89"/>
      <c r="D74" s="89"/>
      <c r="E74" s="89"/>
      <c r="F74" s="90">
        <f t="shared" si="9"/>
        <v>0</v>
      </c>
      <c r="G74" s="89"/>
      <c r="H74" s="79"/>
      <c r="I74" s="79"/>
      <c r="J74" s="79"/>
      <c r="K74" s="79"/>
      <c r="L74" s="79"/>
      <c r="M74" s="79"/>
      <c r="N74" s="79"/>
      <c r="O74" s="79"/>
      <c r="P74" s="79"/>
      <c r="Q74" s="79"/>
      <c r="R74" s="79"/>
      <c r="S74" s="79"/>
      <c r="T74" s="79"/>
      <c r="U74" s="79"/>
      <c r="V74" s="79"/>
      <c r="W74" s="79"/>
      <c r="X74" s="79"/>
      <c r="Y74" s="79"/>
      <c r="Z74" s="79"/>
    </row>
    <row r="75" spans="1:26" ht="15.75" customHeight="1">
      <c r="A75" s="88" t="s">
        <v>67</v>
      </c>
      <c r="B75" s="89"/>
      <c r="C75" s="89"/>
      <c r="D75" s="89"/>
      <c r="E75" s="89"/>
      <c r="F75" s="90">
        <f t="shared" si="9"/>
        <v>0</v>
      </c>
      <c r="G75" s="89"/>
      <c r="H75" s="79"/>
      <c r="I75" s="79"/>
      <c r="J75" s="79"/>
      <c r="K75" s="79"/>
      <c r="L75" s="79"/>
      <c r="M75" s="79"/>
      <c r="N75" s="79"/>
      <c r="O75" s="79"/>
      <c r="P75" s="79"/>
      <c r="Q75" s="79"/>
      <c r="R75" s="79"/>
      <c r="S75" s="79"/>
      <c r="T75" s="79"/>
      <c r="U75" s="79"/>
      <c r="V75" s="79"/>
      <c r="W75" s="79"/>
      <c r="X75" s="79"/>
      <c r="Y75" s="79"/>
      <c r="Z75" s="79"/>
    </row>
    <row r="76" spans="1:26" ht="15.75" customHeight="1">
      <c r="A76" s="88" t="s">
        <v>68</v>
      </c>
      <c r="B76" s="89"/>
      <c r="C76" s="89"/>
      <c r="D76" s="89"/>
      <c r="E76" s="89"/>
      <c r="F76" s="90">
        <f t="shared" si="9"/>
        <v>0</v>
      </c>
      <c r="G76" s="89"/>
      <c r="H76" s="79"/>
      <c r="I76" s="79"/>
      <c r="J76" s="79"/>
      <c r="K76" s="79"/>
      <c r="L76" s="79"/>
      <c r="M76" s="79"/>
      <c r="N76" s="79"/>
      <c r="O76" s="79"/>
      <c r="P76" s="79"/>
      <c r="Q76" s="79"/>
      <c r="R76" s="79"/>
      <c r="S76" s="79"/>
      <c r="T76" s="79"/>
      <c r="U76" s="79"/>
      <c r="V76" s="79"/>
      <c r="W76" s="79"/>
      <c r="X76" s="79"/>
      <c r="Y76" s="79"/>
      <c r="Z76" s="79"/>
    </row>
    <row r="77" spans="1:26" ht="15.75" customHeight="1">
      <c r="A77" s="84" t="s">
        <v>78</v>
      </c>
      <c r="B77" s="85"/>
      <c r="C77" s="85"/>
      <c r="D77" s="85"/>
      <c r="E77" s="85"/>
      <c r="F77" s="85"/>
      <c r="G77" s="87"/>
      <c r="H77" s="79"/>
      <c r="I77" s="79"/>
      <c r="J77" s="79"/>
      <c r="K77" s="79"/>
      <c r="L77" s="79"/>
      <c r="M77" s="79"/>
      <c r="N77" s="79"/>
      <c r="O77" s="79"/>
      <c r="P77" s="79"/>
      <c r="Q77" s="79"/>
      <c r="R77" s="79"/>
      <c r="S77" s="79"/>
      <c r="T77" s="79"/>
      <c r="U77" s="79"/>
      <c r="V77" s="79"/>
      <c r="W77" s="79"/>
      <c r="X77" s="79"/>
      <c r="Y77" s="79"/>
      <c r="Z77" s="79"/>
    </row>
    <row r="78" spans="1:26" ht="15.75" customHeight="1">
      <c r="A78" s="88" t="s">
        <v>63</v>
      </c>
      <c r="B78" s="89"/>
      <c r="C78" s="89"/>
      <c r="D78" s="89"/>
      <c r="E78" s="89"/>
      <c r="F78" s="90">
        <f t="shared" ref="F78:F83" si="10">SUM(B78:E78)</f>
        <v>0</v>
      </c>
      <c r="G78" s="89"/>
      <c r="H78" s="79"/>
      <c r="I78" s="79"/>
      <c r="J78" s="79"/>
      <c r="K78" s="79"/>
      <c r="L78" s="79"/>
      <c r="M78" s="79"/>
      <c r="N78" s="79"/>
      <c r="O78" s="79"/>
      <c r="P78" s="79"/>
      <c r="Q78" s="79"/>
      <c r="R78" s="79"/>
      <c r="S78" s="79"/>
      <c r="T78" s="79"/>
      <c r="U78" s="79"/>
      <c r="V78" s="79"/>
      <c r="W78" s="79"/>
      <c r="X78" s="79"/>
      <c r="Y78" s="79"/>
      <c r="Z78" s="79"/>
    </row>
    <row r="79" spans="1:26" ht="15.75" customHeight="1">
      <c r="A79" s="88" t="s">
        <v>64</v>
      </c>
      <c r="B79" s="91"/>
      <c r="C79" s="91"/>
      <c r="D79" s="91"/>
      <c r="E79" s="91"/>
      <c r="F79" s="90">
        <f t="shared" si="10"/>
        <v>0</v>
      </c>
      <c r="G79" s="91"/>
      <c r="H79" s="79"/>
      <c r="I79" s="79"/>
      <c r="J79" s="79"/>
      <c r="K79" s="79"/>
      <c r="L79" s="79"/>
      <c r="M79" s="79"/>
      <c r="N79" s="79"/>
      <c r="O79" s="79"/>
      <c r="P79" s="79"/>
      <c r="Q79" s="79"/>
      <c r="R79" s="79"/>
      <c r="S79" s="79"/>
      <c r="T79" s="79"/>
      <c r="U79" s="79"/>
      <c r="V79" s="79"/>
      <c r="W79" s="79"/>
      <c r="X79" s="79"/>
      <c r="Y79" s="79"/>
      <c r="Z79" s="79"/>
    </row>
    <row r="80" spans="1:26" ht="15.75" customHeight="1">
      <c r="A80" s="88" t="s">
        <v>65</v>
      </c>
      <c r="B80" s="89"/>
      <c r="C80" s="89"/>
      <c r="D80" s="89"/>
      <c r="E80" s="89"/>
      <c r="F80" s="90">
        <f t="shared" si="10"/>
        <v>0</v>
      </c>
      <c r="G80" s="89"/>
      <c r="H80" s="79"/>
      <c r="I80" s="79"/>
      <c r="J80" s="79"/>
      <c r="K80" s="79"/>
      <c r="L80" s="79"/>
      <c r="M80" s="79"/>
      <c r="N80" s="79"/>
      <c r="O80" s="79"/>
      <c r="P80" s="79"/>
      <c r="Q80" s="79"/>
      <c r="R80" s="79"/>
      <c r="S80" s="79"/>
      <c r="T80" s="79"/>
      <c r="U80" s="79"/>
      <c r="V80" s="79"/>
      <c r="W80" s="79"/>
      <c r="X80" s="79"/>
      <c r="Y80" s="79"/>
      <c r="Z80" s="79"/>
    </row>
    <row r="81" spans="1:26" ht="15.75" customHeight="1">
      <c r="A81" s="88" t="s">
        <v>66</v>
      </c>
      <c r="B81" s="89"/>
      <c r="C81" s="89"/>
      <c r="D81" s="89"/>
      <c r="E81" s="89"/>
      <c r="F81" s="90">
        <f t="shared" si="10"/>
        <v>0</v>
      </c>
      <c r="G81" s="89"/>
      <c r="H81" s="79"/>
      <c r="I81" s="79"/>
      <c r="J81" s="79"/>
      <c r="K81" s="79"/>
      <c r="L81" s="79"/>
      <c r="M81" s="79"/>
      <c r="N81" s="79"/>
      <c r="O81" s="79"/>
      <c r="P81" s="79"/>
      <c r="Q81" s="79"/>
      <c r="R81" s="79"/>
      <c r="S81" s="79"/>
      <c r="T81" s="79"/>
      <c r="U81" s="79"/>
      <c r="V81" s="79"/>
      <c r="W81" s="79"/>
      <c r="X81" s="79"/>
      <c r="Y81" s="79"/>
      <c r="Z81" s="79"/>
    </row>
    <row r="82" spans="1:26" ht="15.75" customHeight="1">
      <c r="A82" s="88" t="s">
        <v>67</v>
      </c>
      <c r="B82" s="89"/>
      <c r="C82" s="89"/>
      <c r="D82" s="89"/>
      <c r="E82" s="89"/>
      <c r="F82" s="90">
        <f t="shared" si="10"/>
        <v>0</v>
      </c>
      <c r="G82" s="89"/>
      <c r="H82" s="79"/>
      <c r="I82" s="79"/>
      <c r="J82" s="79"/>
      <c r="K82" s="79"/>
      <c r="L82" s="79"/>
      <c r="M82" s="79"/>
      <c r="N82" s="79"/>
      <c r="O82" s="79"/>
      <c r="P82" s="79"/>
      <c r="Q82" s="79"/>
      <c r="R82" s="79"/>
      <c r="S82" s="79"/>
      <c r="T82" s="79"/>
      <c r="U82" s="79"/>
      <c r="V82" s="79"/>
      <c r="W82" s="79"/>
      <c r="X82" s="79"/>
      <c r="Y82" s="79"/>
      <c r="Z82" s="79"/>
    </row>
    <row r="83" spans="1:26" ht="15.75" customHeight="1">
      <c r="A83" s="88" t="s">
        <v>68</v>
      </c>
      <c r="B83" s="89"/>
      <c r="C83" s="89"/>
      <c r="D83" s="89"/>
      <c r="E83" s="89"/>
      <c r="F83" s="90">
        <f t="shared" si="10"/>
        <v>0</v>
      </c>
      <c r="G83" s="89"/>
      <c r="H83" s="79"/>
      <c r="I83" s="79"/>
      <c r="J83" s="79"/>
      <c r="K83" s="79"/>
      <c r="L83" s="79"/>
      <c r="M83" s="79"/>
      <c r="N83" s="79"/>
      <c r="O83" s="79"/>
      <c r="P83" s="79"/>
      <c r="Q83" s="79"/>
      <c r="R83" s="79"/>
      <c r="S83" s="79"/>
      <c r="T83" s="79"/>
      <c r="U83" s="79"/>
      <c r="V83" s="79"/>
      <c r="W83" s="79"/>
      <c r="X83" s="79"/>
      <c r="Y83" s="79"/>
      <c r="Z83" s="79"/>
    </row>
    <row r="84" spans="1:26" ht="15.75" customHeight="1">
      <c r="A84" s="84" t="s">
        <v>79</v>
      </c>
      <c r="B84" s="85"/>
      <c r="C84" s="85"/>
      <c r="D84" s="85"/>
      <c r="E84" s="85"/>
      <c r="F84" s="85"/>
      <c r="G84" s="87"/>
      <c r="H84" s="79"/>
      <c r="I84" s="79"/>
      <c r="J84" s="79"/>
      <c r="K84" s="79"/>
      <c r="L84" s="79"/>
      <c r="M84" s="79"/>
      <c r="N84" s="79"/>
      <c r="O84" s="79"/>
      <c r="P84" s="79"/>
      <c r="Q84" s="79"/>
      <c r="R84" s="79"/>
      <c r="S84" s="79"/>
      <c r="T84" s="79"/>
      <c r="U84" s="79"/>
      <c r="V84" s="79"/>
      <c r="W84" s="79"/>
      <c r="X84" s="79"/>
      <c r="Y84" s="79"/>
      <c r="Z84" s="79"/>
    </row>
    <row r="85" spans="1:26" ht="15.75" customHeight="1">
      <c r="A85" s="88" t="s">
        <v>63</v>
      </c>
      <c r="B85" s="89"/>
      <c r="C85" s="89"/>
      <c r="D85" s="89"/>
      <c r="E85" s="89"/>
      <c r="F85" s="90">
        <f t="shared" ref="F85:F90" si="11">SUM(B85:E85)</f>
        <v>0</v>
      </c>
      <c r="G85" s="89"/>
      <c r="H85" s="79"/>
      <c r="I85" s="79"/>
      <c r="J85" s="79"/>
      <c r="K85" s="79"/>
      <c r="L85" s="79"/>
      <c r="M85" s="79"/>
      <c r="N85" s="79"/>
      <c r="O85" s="79"/>
      <c r="P85" s="79"/>
      <c r="Q85" s="79"/>
      <c r="R85" s="79"/>
      <c r="S85" s="79"/>
      <c r="T85" s="79"/>
      <c r="U85" s="79"/>
      <c r="V85" s="79"/>
      <c r="W85" s="79"/>
      <c r="X85" s="79"/>
      <c r="Y85" s="79"/>
      <c r="Z85" s="79"/>
    </row>
    <row r="86" spans="1:26" ht="15.75" customHeight="1">
      <c r="A86" s="88" t="s">
        <v>64</v>
      </c>
      <c r="B86" s="91"/>
      <c r="C86" s="91"/>
      <c r="D86" s="91"/>
      <c r="E86" s="91"/>
      <c r="F86" s="90">
        <f t="shared" si="11"/>
        <v>0</v>
      </c>
      <c r="G86" s="91"/>
      <c r="H86" s="79"/>
      <c r="I86" s="79"/>
      <c r="J86" s="79"/>
      <c r="K86" s="79"/>
      <c r="L86" s="79"/>
      <c r="M86" s="79"/>
      <c r="N86" s="79"/>
      <c r="O86" s="79"/>
      <c r="P86" s="79"/>
      <c r="Q86" s="79"/>
      <c r="R86" s="79"/>
      <c r="S86" s="79"/>
      <c r="T86" s="79"/>
      <c r="U86" s="79"/>
      <c r="V86" s="79"/>
      <c r="W86" s="79"/>
      <c r="X86" s="79"/>
      <c r="Y86" s="79"/>
      <c r="Z86" s="79"/>
    </row>
    <row r="87" spans="1:26" ht="15.75" customHeight="1">
      <c r="A87" s="88" t="s">
        <v>65</v>
      </c>
      <c r="B87" s="89"/>
      <c r="C87" s="89"/>
      <c r="D87" s="89"/>
      <c r="E87" s="89"/>
      <c r="F87" s="90">
        <f t="shared" si="11"/>
        <v>0</v>
      </c>
      <c r="G87" s="89"/>
      <c r="H87" s="79"/>
      <c r="I87" s="79"/>
      <c r="J87" s="79"/>
      <c r="K87" s="79"/>
      <c r="L87" s="79"/>
      <c r="M87" s="79"/>
      <c r="N87" s="79"/>
      <c r="O87" s="79"/>
      <c r="P87" s="79"/>
      <c r="Q87" s="79"/>
      <c r="R87" s="79"/>
      <c r="S87" s="79"/>
      <c r="T87" s="79"/>
      <c r="U87" s="79"/>
      <c r="V87" s="79"/>
      <c r="W87" s="79"/>
      <c r="X87" s="79"/>
      <c r="Y87" s="79"/>
      <c r="Z87" s="79"/>
    </row>
    <row r="88" spans="1:26" ht="15.75" customHeight="1">
      <c r="A88" s="88" t="s">
        <v>66</v>
      </c>
      <c r="B88" s="89"/>
      <c r="C88" s="89"/>
      <c r="D88" s="89"/>
      <c r="E88" s="89"/>
      <c r="F88" s="90">
        <f t="shared" si="11"/>
        <v>0</v>
      </c>
      <c r="G88" s="89"/>
      <c r="H88" s="79"/>
      <c r="I88" s="79"/>
      <c r="J88" s="79"/>
      <c r="K88" s="79"/>
      <c r="L88" s="79"/>
      <c r="M88" s="79"/>
      <c r="N88" s="79"/>
      <c r="O88" s="79"/>
      <c r="P88" s="79"/>
      <c r="Q88" s="79"/>
      <c r="R88" s="79"/>
      <c r="S88" s="79"/>
      <c r="T88" s="79"/>
      <c r="U88" s="79"/>
      <c r="V88" s="79"/>
      <c r="W88" s="79"/>
      <c r="X88" s="79"/>
      <c r="Y88" s="79"/>
      <c r="Z88" s="79"/>
    </row>
    <row r="89" spans="1:26" ht="15.75" customHeight="1">
      <c r="A89" s="88" t="s">
        <v>67</v>
      </c>
      <c r="B89" s="89"/>
      <c r="C89" s="89"/>
      <c r="D89" s="89"/>
      <c r="E89" s="89"/>
      <c r="F89" s="90">
        <f t="shared" si="11"/>
        <v>0</v>
      </c>
      <c r="G89" s="89"/>
      <c r="H89" s="79"/>
      <c r="I89" s="79"/>
      <c r="J89" s="79"/>
      <c r="K89" s="79"/>
      <c r="L89" s="79"/>
      <c r="M89" s="79"/>
      <c r="N89" s="79"/>
      <c r="O89" s="79"/>
      <c r="P89" s="79"/>
      <c r="Q89" s="79"/>
      <c r="R89" s="79"/>
      <c r="S89" s="79"/>
      <c r="T89" s="79"/>
      <c r="U89" s="79"/>
      <c r="V89" s="79"/>
      <c r="W89" s="79"/>
      <c r="X89" s="79"/>
      <c r="Y89" s="79"/>
      <c r="Z89" s="79"/>
    </row>
    <row r="90" spans="1:26" ht="15.75" customHeight="1">
      <c r="A90" s="88" t="s">
        <v>68</v>
      </c>
      <c r="B90" s="89"/>
      <c r="C90" s="89"/>
      <c r="D90" s="89"/>
      <c r="E90" s="89"/>
      <c r="F90" s="90">
        <f t="shared" si="11"/>
        <v>0</v>
      </c>
      <c r="G90" s="89"/>
      <c r="H90" s="79"/>
      <c r="I90" s="79"/>
      <c r="J90" s="79"/>
      <c r="K90" s="79"/>
      <c r="L90" s="79"/>
      <c r="M90" s="79"/>
      <c r="N90" s="79"/>
      <c r="O90" s="79"/>
      <c r="P90" s="79"/>
      <c r="Q90" s="79"/>
      <c r="R90" s="79"/>
      <c r="S90" s="79"/>
      <c r="T90" s="79"/>
      <c r="U90" s="79"/>
      <c r="V90" s="79"/>
      <c r="W90" s="79"/>
      <c r="X90" s="79"/>
      <c r="Y90" s="79"/>
      <c r="Z90" s="79"/>
    </row>
    <row r="91" spans="1:26" ht="15.75" customHeight="1">
      <c r="A91" s="92" t="s">
        <v>80</v>
      </c>
      <c r="B91" s="79"/>
      <c r="C91" s="79"/>
      <c r="D91" s="79"/>
      <c r="E91" s="79"/>
      <c r="F91" s="93"/>
      <c r="G91" s="79"/>
      <c r="H91" s="79"/>
      <c r="I91" s="79"/>
      <c r="J91" s="79"/>
      <c r="K91" s="79"/>
      <c r="L91" s="79"/>
      <c r="M91" s="79"/>
      <c r="N91" s="79"/>
      <c r="O91" s="79"/>
      <c r="P91" s="79"/>
      <c r="Q91" s="79"/>
      <c r="R91" s="79"/>
      <c r="S91" s="79"/>
      <c r="T91" s="79"/>
      <c r="U91" s="79"/>
      <c r="V91" s="79"/>
      <c r="W91" s="79"/>
      <c r="X91" s="79"/>
      <c r="Y91" s="79"/>
      <c r="Z91" s="79"/>
    </row>
    <row r="92" spans="1:26" ht="15.75" customHeight="1">
      <c r="A92" s="92" t="s">
        <v>81</v>
      </c>
      <c r="B92" s="79"/>
      <c r="C92" s="79"/>
      <c r="D92" s="79"/>
      <c r="E92" s="79"/>
      <c r="F92" s="93"/>
      <c r="G92" s="79"/>
      <c r="H92" s="79"/>
      <c r="I92" s="79"/>
      <c r="J92" s="79"/>
      <c r="K92" s="79"/>
      <c r="L92" s="79"/>
      <c r="M92" s="79"/>
      <c r="N92" s="79"/>
      <c r="O92" s="79"/>
      <c r="P92" s="79"/>
      <c r="Q92" s="79"/>
      <c r="R92" s="79"/>
      <c r="S92" s="79"/>
      <c r="T92" s="79"/>
      <c r="U92" s="79"/>
      <c r="V92" s="79"/>
      <c r="W92" s="79"/>
      <c r="X92" s="79"/>
      <c r="Y92" s="79"/>
      <c r="Z92" s="79"/>
    </row>
    <row r="93" spans="1:26" ht="15.75" customHeight="1">
      <c r="A93" s="92" t="s">
        <v>82</v>
      </c>
      <c r="B93" s="79"/>
      <c r="C93" s="79"/>
      <c r="D93" s="79"/>
      <c r="E93" s="79"/>
      <c r="F93" s="93"/>
      <c r="G93" s="79"/>
      <c r="H93" s="79"/>
      <c r="I93" s="79"/>
      <c r="J93" s="79"/>
      <c r="K93" s="79"/>
      <c r="L93" s="79"/>
      <c r="M93" s="79"/>
      <c r="N93" s="79"/>
      <c r="O93" s="79"/>
      <c r="P93" s="79"/>
      <c r="Q93" s="79"/>
      <c r="R93" s="79"/>
      <c r="S93" s="79"/>
      <c r="T93" s="79"/>
      <c r="U93" s="79"/>
      <c r="V93" s="79"/>
      <c r="W93" s="79"/>
      <c r="X93" s="79"/>
      <c r="Y93" s="79"/>
      <c r="Z93" s="79"/>
    </row>
    <row r="94" spans="1:26" ht="15.75" customHeight="1">
      <c r="A94" s="92" t="s">
        <v>83</v>
      </c>
      <c r="B94" s="79"/>
      <c r="C94" s="79"/>
      <c r="D94" s="79"/>
      <c r="E94" s="79"/>
      <c r="F94" s="93"/>
      <c r="G94" s="79"/>
      <c r="H94" s="79"/>
      <c r="I94" s="79"/>
      <c r="J94" s="79"/>
      <c r="K94" s="79"/>
      <c r="L94" s="79"/>
      <c r="M94" s="79"/>
      <c r="N94" s="79"/>
      <c r="O94" s="79"/>
      <c r="P94" s="79"/>
      <c r="Q94" s="79"/>
      <c r="R94" s="79"/>
      <c r="S94" s="79"/>
      <c r="T94" s="79"/>
      <c r="U94" s="79"/>
      <c r="V94" s="79"/>
      <c r="W94" s="79"/>
      <c r="X94" s="79"/>
      <c r="Y94" s="79"/>
      <c r="Z94" s="79"/>
    </row>
    <row r="95" spans="1:26" ht="15.75" customHeight="1">
      <c r="A95" s="79"/>
      <c r="B95" s="79"/>
      <c r="C95" s="79"/>
      <c r="D95" s="79"/>
      <c r="E95" s="79"/>
      <c r="F95" s="93"/>
      <c r="G95" s="79"/>
      <c r="H95" s="79"/>
      <c r="I95" s="79"/>
      <c r="J95" s="79"/>
      <c r="K95" s="79"/>
      <c r="L95" s="79"/>
      <c r="M95" s="79"/>
      <c r="N95" s="79"/>
      <c r="O95" s="79"/>
      <c r="P95" s="79"/>
      <c r="Q95" s="79"/>
      <c r="R95" s="79"/>
      <c r="S95" s="79"/>
      <c r="T95" s="79"/>
      <c r="U95" s="79"/>
      <c r="V95" s="79"/>
      <c r="W95" s="79"/>
      <c r="X95" s="79"/>
      <c r="Y95" s="79"/>
      <c r="Z95" s="79"/>
    </row>
    <row r="96" spans="1:26" ht="15.75" customHeight="1">
      <c r="A96" s="79"/>
      <c r="B96" s="79"/>
      <c r="C96" s="79"/>
      <c r="D96" s="79"/>
      <c r="E96" s="79"/>
      <c r="F96" s="93"/>
      <c r="G96" s="79"/>
      <c r="H96" s="79"/>
      <c r="I96" s="79"/>
      <c r="J96" s="79"/>
      <c r="K96" s="79"/>
      <c r="L96" s="79"/>
      <c r="M96" s="79"/>
      <c r="N96" s="79"/>
      <c r="O96" s="79"/>
      <c r="P96" s="79"/>
      <c r="Q96" s="79"/>
      <c r="R96" s="79"/>
      <c r="S96" s="79"/>
      <c r="T96" s="79"/>
      <c r="U96" s="79"/>
      <c r="V96" s="79"/>
      <c r="W96" s="79"/>
      <c r="X96" s="79"/>
      <c r="Y96" s="79"/>
      <c r="Z96" s="79"/>
    </row>
    <row r="97" spans="1:26" ht="15.75" customHeight="1">
      <c r="A97" s="79"/>
      <c r="B97" s="79"/>
      <c r="C97" s="79"/>
      <c r="D97" s="79"/>
      <c r="E97" s="79"/>
      <c r="F97" s="93"/>
      <c r="G97" s="79"/>
      <c r="H97" s="79"/>
      <c r="I97" s="79"/>
      <c r="J97" s="79"/>
      <c r="K97" s="79"/>
      <c r="L97" s="79"/>
      <c r="M97" s="79"/>
      <c r="N97" s="79"/>
      <c r="O97" s="79"/>
      <c r="P97" s="79"/>
      <c r="Q97" s="79"/>
      <c r="R97" s="79"/>
      <c r="S97" s="79"/>
      <c r="T97" s="79"/>
      <c r="U97" s="79"/>
      <c r="V97" s="79"/>
      <c r="W97" s="79"/>
      <c r="X97" s="79"/>
      <c r="Y97" s="79"/>
      <c r="Z97" s="79"/>
    </row>
    <row r="98" spans="1:26" ht="15.75" customHeight="1">
      <c r="A98" s="79"/>
      <c r="B98" s="79"/>
      <c r="C98" s="79"/>
      <c r="D98" s="79"/>
      <c r="E98" s="79"/>
      <c r="F98" s="93"/>
      <c r="G98" s="79"/>
      <c r="H98" s="79"/>
      <c r="I98" s="79"/>
      <c r="J98" s="79"/>
      <c r="K98" s="79"/>
      <c r="L98" s="79"/>
      <c r="M98" s="79"/>
      <c r="N98" s="79"/>
      <c r="O98" s="79"/>
      <c r="P98" s="79"/>
      <c r="Q98" s="79"/>
      <c r="R98" s="79"/>
      <c r="S98" s="79"/>
      <c r="T98" s="79"/>
      <c r="U98" s="79"/>
      <c r="V98" s="79"/>
      <c r="W98" s="79"/>
      <c r="X98" s="79"/>
      <c r="Y98" s="79"/>
      <c r="Z98" s="79"/>
    </row>
    <row r="99" spans="1:26" ht="15.75" customHeight="1">
      <c r="A99" s="79"/>
      <c r="B99" s="79"/>
      <c r="C99" s="79"/>
      <c r="D99" s="79"/>
      <c r="E99" s="79"/>
      <c r="F99" s="93"/>
      <c r="G99" s="79"/>
      <c r="H99" s="79"/>
      <c r="I99" s="79"/>
      <c r="J99" s="79"/>
      <c r="K99" s="79"/>
      <c r="L99" s="79"/>
      <c r="M99" s="79"/>
      <c r="N99" s="79"/>
      <c r="O99" s="79"/>
      <c r="P99" s="79"/>
      <c r="Q99" s="79"/>
      <c r="R99" s="79"/>
      <c r="S99" s="79"/>
      <c r="T99" s="79"/>
      <c r="U99" s="79"/>
      <c r="V99" s="79"/>
      <c r="W99" s="79"/>
      <c r="X99" s="79"/>
      <c r="Y99" s="79"/>
      <c r="Z99" s="79"/>
    </row>
    <row r="100" spans="1:26" ht="15.75" customHeight="1">
      <c r="A100" s="79"/>
      <c r="B100" s="79"/>
      <c r="C100" s="79"/>
      <c r="D100" s="79"/>
      <c r="E100" s="79"/>
      <c r="F100" s="93"/>
      <c r="G100" s="79"/>
      <c r="H100" s="79"/>
      <c r="I100" s="79"/>
      <c r="J100" s="79"/>
      <c r="K100" s="79"/>
      <c r="L100" s="79"/>
      <c r="M100" s="79"/>
      <c r="N100" s="79"/>
      <c r="O100" s="79"/>
      <c r="P100" s="79"/>
      <c r="Q100" s="79"/>
      <c r="R100" s="79"/>
      <c r="S100" s="79"/>
      <c r="T100" s="79"/>
      <c r="U100" s="79"/>
      <c r="V100" s="79"/>
      <c r="W100" s="79"/>
      <c r="X100" s="79"/>
      <c r="Y100" s="79"/>
      <c r="Z100" s="79"/>
    </row>
    <row r="101" spans="1:26" ht="15.75" customHeight="1">
      <c r="A101" s="79"/>
      <c r="B101" s="79"/>
      <c r="C101" s="79"/>
      <c r="D101" s="79"/>
      <c r="E101" s="79"/>
      <c r="F101" s="93"/>
      <c r="G101" s="79"/>
      <c r="H101" s="79"/>
      <c r="I101" s="79"/>
      <c r="J101" s="79"/>
      <c r="K101" s="79"/>
      <c r="L101" s="79"/>
      <c r="M101" s="79"/>
      <c r="N101" s="79"/>
      <c r="O101" s="79"/>
      <c r="P101" s="79"/>
      <c r="Q101" s="79"/>
      <c r="R101" s="79"/>
      <c r="S101" s="79"/>
      <c r="T101" s="79"/>
      <c r="U101" s="79"/>
      <c r="V101" s="79"/>
      <c r="W101" s="79"/>
      <c r="X101" s="79"/>
      <c r="Y101" s="79"/>
      <c r="Z101" s="79"/>
    </row>
    <row r="102" spans="1:26" ht="15.75" customHeight="1">
      <c r="A102" s="79"/>
      <c r="B102" s="79"/>
      <c r="C102" s="79"/>
      <c r="D102" s="79"/>
      <c r="E102" s="79"/>
      <c r="F102" s="93"/>
      <c r="G102" s="79"/>
      <c r="H102" s="79"/>
      <c r="I102" s="79"/>
      <c r="J102" s="79"/>
      <c r="K102" s="79"/>
      <c r="L102" s="79"/>
      <c r="M102" s="79"/>
      <c r="N102" s="79"/>
      <c r="O102" s="79"/>
      <c r="P102" s="79"/>
      <c r="Q102" s="79"/>
      <c r="R102" s="79"/>
      <c r="S102" s="79"/>
      <c r="T102" s="79"/>
      <c r="U102" s="79"/>
      <c r="V102" s="79"/>
      <c r="W102" s="79"/>
      <c r="X102" s="79"/>
      <c r="Y102" s="79"/>
      <c r="Z102" s="79"/>
    </row>
    <row r="103" spans="1:26" ht="15.75" customHeight="1">
      <c r="A103" s="79"/>
      <c r="B103" s="79"/>
      <c r="C103" s="79"/>
      <c r="D103" s="79"/>
      <c r="E103" s="79"/>
      <c r="F103" s="93"/>
      <c r="G103" s="79"/>
      <c r="H103" s="79"/>
      <c r="I103" s="79"/>
      <c r="J103" s="79"/>
      <c r="K103" s="79"/>
      <c r="L103" s="79"/>
      <c r="M103" s="79"/>
      <c r="N103" s="79"/>
      <c r="O103" s="79"/>
      <c r="P103" s="79"/>
      <c r="Q103" s="79"/>
      <c r="R103" s="79"/>
      <c r="S103" s="79"/>
      <c r="T103" s="79"/>
      <c r="U103" s="79"/>
      <c r="V103" s="79"/>
      <c r="W103" s="79"/>
      <c r="X103" s="79"/>
      <c r="Y103" s="79"/>
      <c r="Z103" s="79"/>
    </row>
    <row r="104" spans="1:26" ht="15.75" customHeight="1">
      <c r="A104" s="79"/>
      <c r="B104" s="79"/>
      <c r="C104" s="79"/>
      <c r="D104" s="79"/>
      <c r="E104" s="79"/>
      <c r="F104" s="93"/>
      <c r="G104" s="79"/>
      <c r="H104" s="79"/>
      <c r="I104" s="79"/>
      <c r="J104" s="79"/>
      <c r="K104" s="79"/>
      <c r="L104" s="79"/>
      <c r="M104" s="79"/>
      <c r="N104" s="79"/>
      <c r="O104" s="79"/>
      <c r="P104" s="79"/>
      <c r="Q104" s="79"/>
      <c r="R104" s="79"/>
      <c r="S104" s="79"/>
      <c r="T104" s="79"/>
      <c r="U104" s="79"/>
      <c r="V104" s="79"/>
      <c r="W104" s="79"/>
      <c r="X104" s="79"/>
      <c r="Y104" s="79"/>
      <c r="Z104" s="79"/>
    </row>
    <row r="105" spans="1:26" ht="15.75" customHeight="1">
      <c r="A105" s="79"/>
      <c r="B105" s="79"/>
      <c r="C105" s="79"/>
      <c r="D105" s="79"/>
      <c r="E105" s="79"/>
      <c r="F105" s="93"/>
      <c r="G105" s="79"/>
      <c r="H105" s="79"/>
      <c r="I105" s="79"/>
      <c r="J105" s="79"/>
      <c r="K105" s="79"/>
      <c r="L105" s="79"/>
      <c r="M105" s="79"/>
      <c r="N105" s="79"/>
      <c r="O105" s="79"/>
      <c r="P105" s="79"/>
      <c r="Q105" s="79"/>
      <c r="R105" s="79"/>
      <c r="S105" s="79"/>
      <c r="T105" s="79"/>
      <c r="U105" s="79"/>
      <c r="V105" s="79"/>
      <c r="W105" s="79"/>
      <c r="X105" s="79"/>
      <c r="Y105" s="79"/>
      <c r="Z105" s="79"/>
    </row>
    <row r="106" spans="1:26" ht="15.75" customHeight="1">
      <c r="A106" s="79"/>
      <c r="B106" s="79"/>
      <c r="C106" s="79"/>
      <c r="D106" s="79"/>
      <c r="E106" s="79"/>
      <c r="F106" s="93"/>
      <c r="G106" s="79"/>
      <c r="H106" s="79"/>
      <c r="I106" s="79"/>
      <c r="J106" s="79"/>
      <c r="K106" s="79"/>
      <c r="L106" s="79"/>
      <c r="M106" s="79"/>
      <c r="N106" s="79"/>
      <c r="O106" s="79"/>
      <c r="P106" s="79"/>
      <c r="Q106" s="79"/>
      <c r="R106" s="79"/>
      <c r="S106" s="79"/>
      <c r="T106" s="79"/>
      <c r="U106" s="79"/>
      <c r="V106" s="79"/>
      <c r="W106" s="79"/>
      <c r="X106" s="79"/>
      <c r="Y106" s="79"/>
      <c r="Z106" s="79"/>
    </row>
    <row r="107" spans="1:26" ht="15.75" customHeight="1">
      <c r="A107" s="79"/>
      <c r="B107" s="79"/>
      <c r="C107" s="79"/>
      <c r="D107" s="79"/>
      <c r="E107" s="79"/>
      <c r="F107" s="93"/>
      <c r="G107" s="79"/>
      <c r="H107" s="79"/>
      <c r="I107" s="79"/>
      <c r="J107" s="79"/>
      <c r="K107" s="79"/>
      <c r="L107" s="79"/>
      <c r="M107" s="79"/>
      <c r="N107" s="79"/>
      <c r="O107" s="79"/>
      <c r="P107" s="79"/>
      <c r="Q107" s="79"/>
      <c r="R107" s="79"/>
      <c r="S107" s="79"/>
      <c r="T107" s="79"/>
      <c r="U107" s="79"/>
      <c r="V107" s="79"/>
      <c r="W107" s="79"/>
      <c r="X107" s="79"/>
      <c r="Y107" s="79"/>
      <c r="Z107" s="79"/>
    </row>
    <row r="108" spans="1:26" ht="15.75" customHeight="1">
      <c r="A108" s="79"/>
      <c r="B108" s="79"/>
      <c r="C108" s="79"/>
      <c r="D108" s="79"/>
      <c r="E108" s="79"/>
      <c r="F108" s="93"/>
      <c r="G108" s="79"/>
      <c r="H108" s="79"/>
      <c r="I108" s="79"/>
      <c r="J108" s="79"/>
      <c r="K108" s="79"/>
      <c r="L108" s="79"/>
      <c r="M108" s="79"/>
      <c r="N108" s="79"/>
      <c r="O108" s="79"/>
      <c r="P108" s="79"/>
      <c r="Q108" s="79"/>
      <c r="R108" s="79"/>
      <c r="S108" s="79"/>
      <c r="T108" s="79"/>
      <c r="U108" s="79"/>
      <c r="V108" s="79"/>
      <c r="W108" s="79"/>
      <c r="X108" s="79"/>
      <c r="Y108" s="79"/>
      <c r="Z108" s="79"/>
    </row>
    <row r="109" spans="1:26" ht="15.75" customHeight="1">
      <c r="A109" s="79"/>
      <c r="B109" s="79"/>
      <c r="C109" s="79"/>
      <c r="D109" s="79"/>
      <c r="E109" s="79"/>
      <c r="F109" s="93"/>
      <c r="G109" s="79"/>
      <c r="H109" s="79"/>
      <c r="I109" s="79"/>
      <c r="J109" s="79"/>
      <c r="K109" s="79"/>
      <c r="L109" s="79"/>
      <c r="M109" s="79"/>
      <c r="N109" s="79"/>
      <c r="O109" s="79"/>
      <c r="P109" s="79"/>
      <c r="Q109" s="79"/>
      <c r="R109" s="79"/>
      <c r="S109" s="79"/>
      <c r="T109" s="79"/>
      <c r="U109" s="79"/>
      <c r="V109" s="79"/>
      <c r="W109" s="79"/>
      <c r="X109" s="79"/>
      <c r="Y109" s="79"/>
      <c r="Z109" s="79"/>
    </row>
    <row r="110" spans="1:26" ht="15.75" customHeight="1">
      <c r="A110" s="79"/>
      <c r="B110" s="79"/>
      <c r="C110" s="79"/>
      <c r="D110" s="79"/>
      <c r="E110" s="79"/>
      <c r="F110" s="93"/>
      <c r="G110" s="79"/>
      <c r="H110" s="79"/>
      <c r="I110" s="79"/>
      <c r="J110" s="79"/>
      <c r="K110" s="79"/>
      <c r="L110" s="79"/>
      <c r="M110" s="79"/>
      <c r="N110" s="79"/>
      <c r="O110" s="79"/>
      <c r="P110" s="79"/>
      <c r="Q110" s="79"/>
      <c r="R110" s="79"/>
      <c r="S110" s="79"/>
      <c r="T110" s="79"/>
      <c r="U110" s="79"/>
      <c r="V110" s="79"/>
      <c r="W110" s="79"/>
      <c r="X110" s="79"/>
      <c r="Y110" s="79"/>
      <c r="Z110" s="79"/>
    </row>
    <row r="111" spans="1:26" ht="15.75" customHeight="1">
      <c r="A111" s="79"/>
      <c r="B111" s="79"/>
      <c r="C111" s="79"/>
      <c r="D111" s="79"/>
      <c r="E111" s="79"/>
      <c r="F111" s="93"/>
      <c r="G111" s="79"/>
      <c r="H111" s="79"/>
      <c r="I111" s="79"/>
      <c r="J111" s="79"/>
      <c r="K111" s="79"/>
      <c r="L111" s="79"/>
      <c r="M111" s="79"/>
      <c r="N111" s="79"/>
      <c r="O111" s="79"/>
      <c r="P111" s="79"/>
      <c r="Q111" s="79"/>
      <c r="R111" s="79"/>
      <c r="S111" s="79"/>
      <c r="T111" s="79"/>
      <c r="U111" s="79"/>
      <c r="V111" s="79"/>
      <c r="W111" s="79"/>
      <c r="X111" s="79"/>
      <c r="Y111" s="79"/>
      <c r="Z111" s="79"/>
    </row>
    <row r="112" spans="1:26" ht="15.75" customHeight="1">
      <c r="A112" s="79"/>
      <c r="B112" s="79"/>
      <c r="C112" s="79"/>
      <c r="D112" s="79"/>
      <c r="E112" s="79"/>
      <c r="F112" s="93"/>
      <c r="G112" s="79"/>
      <c r="H112" s="79"/>
      <c r="I112" s="79"/>
      <c r="J112" s="79"/>
      <c r="K112" s="79"/>
      <c r="L112" s="79"/>
      <c r="M112" s="79"/>
      <c r="N112" s="79"/>
      <c r="O112" s="79"/>
      <c r="P112" s="79"/>
      <c r="Q112" s="79"/>
      <c r="R112" s="79"/>
      <c r="S112" s="79"/>
      <c r="T112" s="79"/>
      <c r="U112" s="79"/>
      <c r="V112" s="79"/>
      <c r="W112" s="79"/>
      <c r="X112" s="79"/>
      <c r="Y112" s="79"/>
      <c r="Z112" s="79"/>
    </row>
    <row r="113" spans="1:26" ht="15.75" customHeight="1">
      <c r="A113" s="79"/>
      <c r="B113" s="79"/>
      <c r="C113" s="79"/>
      <c r="D113" s="79"/>
      <c r="E113" s="79"/>
      <c r="F113" s="93"/>
      <c r="G113" s="79"/>
      <c r="H113" s="79"/>
      <c r="I113" s="79"/>
      <c r="J113" s="79"/>
      <c r="K113" s="79"/>
      <c r="L113" s="79"/>
      <c r="M113" s="79"/>
      <c r="N113" s="79"/>
      <c r="O113" s="79"/>
      <c r="P113" s="79"/>
      <c r="Q113" s="79"/>
      <c r="R113" s="79"/>
      <c r="S113" s="79"/>
      <c r="T113" s="79"/>
      <c r="U113" s="79"/>
      <c r="V113" s="79"/>
      <c r="W113" s="79"/>
      <c r="X113" s="79"/>
      <c r="Y113" s="79"/>
      <c r="Z113" s="79"/>
    </row>
    <row r="114" spans="1:26" ht="15.75" customHeight="1">
      <c r="A114" s="79"/>
      <c r="B114" s="79"/>
      <c r="C114" s="79"/>
      <c r="D114" s="79"/>
      <c r="E114" s="79"/>
      <c r="F114" s="93"/>
      <c r="G114" s="79"/>
      <c r="H114" s="79"/>
      <c r="I114" s="79"/>
      <c r="J114" s="79"/>
      <c r="K114" s="79"/>
      <c r="L114" s="79"/>
      <c r="M114" s="79"/>
      <c r="N114" s="79"/>
      <c r="O114" s="79"/>
      <c r="P114" s="79"/>
      <c r="Q114" s="79"/>
      <c r="R114" s="79"/>
      <c r="S114" s="79"/>
      <c r="T114" s="79"/>
      <c r="U114" s="79"/>
      <c r="V114" s="79"/>
      <c r="W114" s="79"/>
      <c r="X114" s="79"/>
      <c r="Y114" s="79"/>
      <c r="Z114" s="79"/>
    </row>
    <row r="115" spans="1:26" ht="15.75" customHeight="1">
      <c r="A115" s="79"/>
      <c r="B115" s="79"/>
      <c r="C115" s="79"/>
      <c r="D115" s="79"/>
      <c r="E115" s="79"/>
      <c r="F115" s="93"/>
      <c r="G115" s="79"/>
      <c r="H115" s="79"/>
      <c r="I115" s="79"/>
      <c r="J115" s="79"/>
      <c r="K115" s="79"/>
      <c r="L115" s="79"/>
      <c r="M115" s="79"/>
      <c r="N115" s="79"/>
      <c r="O115" s="79"/>
      <c r="P115" s="79"/>
      <c r="Q115" s="79"/>
      <c r="R115" s="79"/>
      <c r="S115" s="79"/>
      <c r="T115" s="79"/>
      <c r="U115" s="79"/>
      <c r="V115" s="79"/>
      <c r="W115" s="79"/>
      <c r="X115" s="79"/>
      <c r="Y115" s="79"/>
      <c r="Z115" s="79"/>
    </row>
    <row r="116" spans="1:26" ht="15.75" customHeight="1">
      <c r="A116" s="79"/>
      <c r="B116" s="79"/>
      <c r="C116" s="79"/>
      <c r="D116" s="79"/>
      <c r="E116" s="79"/>
      <c r="F116" s="93"/>
      <c r="G116" s="79"/>
      <c r="H116" s="79"/>
      <c r="I116" s="79"/>
      <c r="J116" s="79"/>
      <c r="K116" s="79"/>
      <c r="L116" s="79"/>
      <c r="M116" s="79"/>
      <c r="N116" s="79"/>
      <c r="O116" s="79"/>
      <c r="P116" s="79"/>
      <c r="Q116" s="79"/>
      <c r="R116" s="79"/>
      <c r="S116" s="79"/>
      <c r="T116" s="79"/>
      <c r="U116" s="79"/>
      <c r="V116" s="79"/>
      <c r="W116" s="79"/>
      <c r="X116" s="79"/>
      <c r="Y116" s="79"/>
      <c r="Z116" s="79"/>
    </row>
    <row r="117" spans="1:26" ht="15.75" customHeight="1">
      <c r="A117" s="79"/>
      <c r="B117" s="79"/>
      <c r="C117" s="79"/>
      <c r="D117" s="79"/>
      <c r="E117" s="79"/>
      <c r="F117" s="93"/>
      <c r="G117" s="79"/>
      <c r="H117" s="79"/>
      <c r="I117" s="79"/>
      <c r="J117" s="79"/>
      <c r="K117" s="79"/>
      <c r="L117" s="79"/>
      <c r="M117" s="79"/>
      <c r="N117" s="79"/>
      <c r="O117" s="79"/>
      <c r="P117" s="79"/>
      <c r="Q117" s="79"/>
      <c r="R117" s="79"/>
      <c r="S117" s="79"/>
      <c r="T117" s="79"/>
      <c r="U117" s="79"/>
      <c r="V117" s="79"/>
      <c r="W117" s="79"/>
      <c r="X117" s="79"/>
      <c r="Y117" s="79"/>
      <c r="Z117" s="79"/>
    </row>
    <row r="118" spans="1:26" ht="15.75" customHeight="1">
      <c r="A118" s="79"/>
      <c r="B118" s="79"/>
      <c r="C118" s="79"/>
      <c r="D118" s="79"/>
      <c r="E118" s="79"/>
      <c r="F118" s="93"/>
      <c r="G118" s="79"/>
      <c r="H118" s="79"/>
      <c r="I118" s="79"/>
      <c r="J118" s="79"/>
      <c r="K118" s="79"/>
      <c r="L118" s="79"/>
      <c r="M118" s="79"/>
      <c r="N118" s="79"/>
      <c r="O118" s="79"/>
      <c r="P118" s="79"/>
      <c r="Q118" s="79"/>
      <c r="R118" s="79"/>
      <c r="S118" s="79"/>
      <c r="T118" s="79"/>
      <c r="U118" s="79"/>
      <c r="V118" s="79"/>
      <c r="W118" s="79"/>
      <c r="X118" s="79"/>
      <c r="Y118" s="79"/>
      <c r="Z118" s="79"/>
    </row>
    <row r="119" spans="1:26" ht="15.75" customHeight="1">
      <c r="A119" s="79"/>
      <c r="B119" s="79"/>
      <c r="C119" s="79"/>
      <c r="D119" s="79"/>
      <c r="E119" s="79"/>
      <c r="F119" s="93"/>
      <c r="G119" s="79"/>
      <c r="H119" s="79"/>
      <c r="I119" s="79"/>
      <c r="J119" s="79"/>
      <c r="K119" s="79"/>
      <c r="L119" s="79"/>
      <c r="M119" s="79"/>
      <c r="N119" s="79"/>
      <c r="O119" s="79"/>
      <c r="P119" s="79"/>
      <c r="Q119" s="79"/>
      <c r="R119" s="79"/>
      <c r="S119" s="79"/>
      <c r="T119" s="79"/>
      <c r="U119" s="79"/>
      <c r="V119" s="79"/>
      <c r="W119" s="79"/>
      <c r="X119" s="79"/>
      <c r="Y119" s="79"/>
      <c r="Z119" s="79"/>
    </row>
    <row r="120" spans="1:26" ht="15.75" customHeight="1">
      <c r="A120" s="79"/>
      <c r="B120" s="79"/>
      <c r="C120" s="79"/>
      <c r="D120" s="79"/>
      <c r="E120" s="79"/>
      <c r="F120" s="93"/>
      <c r="G120" s="79"/>
      <c r="H120" s="79"/>
      <c r="I120" s="79"/>
      <c r="J120" s="79"/>
      <c r="K120" s="79"/>
      <c r="L120" s="79"/>
      <c r="M120" s="79"/>
      <c r="N120" s="79"/>
      <c r="O120" s="79"/>
      <c r="P120" s="79"/>
      <c r="Q120" s="79"/>
      <c r="R120" s="79"/>
      <c r="S120" s="79"/>
      <c r="T120" s="79"/>
      <c r="U120" s="79"/>
      <c r="V120" s="79"/>
      <c r="W120" s="79"/>
      <c r="X120" s="79"/>
      <c r="Y120" s="79"/>
      <c r="Z120" s="79"/>
    </row>
    <row r="121" spans="1:26" ht="15.75" customHeight="1">
      <c r="A121" s="79"/>
      <c r="B121" s="79"/>
      <c r="C121" s="79"/>
      <c r="D121" s="79"/>
      <c r="E121" s="79"/>
      <c r="F121" s="93"/>
      <c r="G121" s="79"/>
      <c r="H121" s="79"/>
      <c r="I121" s="79"/>
      <c r="J121" s="79"/>
      <c r="K121" s="79"/>
      <c r="L121" s="79"/>
      <c r="M121" s="79"/>
      <c r="N121" s="79"/>
      <c r="O121" s="79"/>
      <c r="P121" s="79"/>
      <c r="Q121" s="79"/>
      <c r="R121" s="79"/>
      <c r="S121" s="79"/>
      <c r="T121" s="79"/>
      <c r="U121" s="79"/>
      <c r="V121" s="79"/>
      <c r="W121" s="79"/>
      <c r="X121" s="79"/>
      <c r="Y121" s="79"/>
      <c r="Z121" s="79"/>
    </row>
    <row r="122" spans="1:26" ht="15.75" customHeight="1">
      <c r="A122" s="79"/>
      <c r="B122" s="79"/>
      <c r="C122" s="79"/>
      <c r="D122" s="79"/>
      <c r="E122" s="79"/>
      <c r="F122" s="93"/>
      <c r="G122" s="79"/>
      <c r="H122" s="79"/>
      <c r="I122" s="79"/>
      <c r="J122" s="79"/>
      <c r="K122" s="79"/>
      <c r="L122" s="79"/>
      <c r="M122" s="79"/>
      <c r="N122" s="79"/>
      <c r="O122" s="79"/>
      <c r="P122" s="79"/>
      <c r="Q122" s="79"/>
      <c r="R122" s="79"/>
      <c r="S122" s="79"/>
      <c r="T122" s="79"/>
      <c r="U122" s="79"/>
      <c r="V122" s="79"/>
      <c r="W122" s="79"/>
      <c r="X122" s="79"/>
      <c r="Y122" s="79"/>
      <c r="Z122" s="79"/>
    </row>
    <row r="123" spans="1:26" ht="15.75" customHeight="1">
      <c r="A123" s="79"/>
      <c r="B123" s="79"/>
      <c r="C123" s="79"/>
      <c r="D123" s="79"/>
      <c r="E123" s="79"/>
      <c r="F123" s="93"/>
      <c r="G123" s="79"/>
      <c r="H123" s="79"/>
      <c r="I123" s="79"/>
      <c r="J123" s="79"/>
      <c r="K123" s="79"/>
      <c r="L123" s="79"/>
      <c r="M123" s="79"/>
      <c r="N123" s="79"/>
      <c r="O123" s="79"/>
      <c r="P123" s="79"/>
      <c r="Q123" s="79"/>
      <c r="R123" s="79"/>
      <c r="S123" s="79"/>
      <c r="T123" s="79"/>
      <c r="U123" s="79"/>
      <c r="V123" s="79"/>
      <c r="W123" s="79"/>
      <c r="X123" s="79"/>
      <c r="Y123" s="79"/>
      <c r="Z123" s="79"/>
    </row>
    <row r="124" spans="1:26" ht="15.75" customHeight="1">
      <c r="A124" s="79"/>
      <c r="B124" s="79"/>
      <c r="C124" s="79"/>
      <c r="D124" s="79"/>
      <c r="E124" s="79"/>
      <c r="F124" s="93"/>
      <c r="G124" s="79"/>
      <c r="H124" s="79"/>
      <c r="I124" s="79"/>
      <c r="J124" s="79"/>
      <c r="K124" s="79"/>
      <c r="L124" s="79"/>
      <c r="M124" s="79"/>
      <c r="N124" s="79"/>
      <c r="O124" s="79"/>
      <c r="P124" s="79"/>
      <c r="Q124" s="79"/>
      <c r="R124" s="79"/>
      <c r="S124" s="79"/>
      <c r="T124" s="79"/>
      <c r="U124" s="79"/>
      <c r="V124" s="79"/>
      <c r="W124" s="79"/>
      <c r="X124" s="79"/>
      <c r="Y124" s="79"/>
      <c r="Z124" s="79"/>
    </row>
    <row r="125" spans="1:26" ht="15.75" customHeight="1">
      <c r="A125" s="79"/>
      <c r="B125" s="79"/>
      <c r="C125" s="79"/>
      <c r="D125" s="79"/>
      <c r="E125" s="79"/>
      <c r="F125" s="93"/>
      <c r="G125" s="79"/>
      <c r="H125" s="79"/>
      <c r="I125" s="79"/>
      <c r="J125" s="79"/>
      <c r="K125" s="79"/>
      <c r="L125" s="79"/>
      <c r="M125" s="79"/>
      <c r="N125" s="79"/>
      <c r="O125" s="79"/>
      <c r="P125" s="79"/>
      <c r="Q125" s="79"/>
      <c r="R125" s="79"/>
      <c r="S125" s="79"/>
      <c r="T125" s="79"/>
      <c r="U125" s="79"/>
      <c r="V125" s="79"/>
      <c r="W125" s="79"/>
      <c r="X125" s="79"/>
      <c r="Y125" s="79"/>
      <c r="Z125" s="79"/>
    </row>
    <row r="126" spans="1:26" ht="15.75" customHeight="1">
      <c r="A126" s="79"/>
      <c r="B126" s="79"/>
      <c r="C126" s="79"/>
      <c r="D126" s="79"/>
      <c r="E126" s="79"/>
      <c r="F126" s="93"/>
      <c r="G126" s="79"/>
      <c r="H126" s="79"/>
      <c r="I126" s="79"/>
      <c r="J126" s="79"/>
      <c r="K126" s="79"/>
      <c r="L126" s="79"/>
      <c r="M126" s="79"/>
      <c r="N126" s="79"/>
      <c r="O126" s="79"/>
      <c r="P126" s="79"/>
      <c r="Q126" s="79"/>
      <c r="R126" s="79"/>
      <c r="S126" s="79"/>
      <c r="T126" s="79"/>
      <c r="U126" s="79"/>
      <c r="V126" s="79"/>
      <c r="W126" s="79"/>
      <c r="X126" s="79"/>
      <c r="Y126" s="79"/>
      <c r="Z126" s="79"/>
    </row>
    <row r="127" spans="1:26" ht="15.75" customHeight="1">
      <c r="A127" s="79"/>
      <c r="B127" s="79"/>
      <c r="C127" s="79"/>
      <c r="D127" s="79"/>
      <c r="E127" s="79"/>
      <c r="F127" s="93"/>
      <c r="G127" s="79"/>
      <c r="H127" s="79"/>
      <c r="I127" s="79"/>
      <c r="J127" s="79"/>
      <c r="K127" s="79"/>
      <c r="L127" s="79"/>
      <c r="M127" s="79"/>
      <c r="N127" s="79"/>
      <c r="O127" s="79"/>
      <c r="P127" s="79"/>
      <c r="Q127" s="79"/>
      <c r="R127" s="79"/>
      <c r="S127" s="79"/>
      <c r="T127" s="79"/>
      <c r="U127" s="79"/>
      <c r="V127" s="79"/>
      <c r="W127" s="79"/>
      <c r="X127" s="79"/>
      <c r="Y127" s="79"/>
      <c r="Z127" s="79"/>
    </row>
    <row r="128" spans="1:26" ht="15.75" customHeight="1">
      <c r="A128" s="79"/>
      <c r="B128" s="79"/>
      <c r="C128" s="79"/>
      <c r="D128" s="79"/>
      <c r="E128" s="79"/>
      <c r="F128" s="93"/>
      <c r="G128" s="79"/>
      <c r="H128" s="79"/>
      <c r="I128" s="79"/>
      <c r="J128" s="79"/>
      <c r="K128" s="79"/>
      <c r="L128" s="79"/>
      <c r="M128" s="79"/>
      <c r="N128" s="79"/>
      <c r="O128" s="79"/>
      <c r="P128" s="79"/>
      <c r="Q128" s="79"/>
      <c r="R128" s="79"/>
      <c r="S128" s="79"/>
      <c r="T128" s="79"/>
      <c r="U128" s="79"/>
      <c r="V128" s="79"/>
      <c r="W128" s="79"/>
      <c r="X128" s="79"/>
      <c r="Y128" s="79"/>
      <c r="Z128" s="79"/>
    </row>
    <row r="129" spans="1:26" ht="15.75" customHeight="1">
      <c r="A129" s="79"/>
      <c r="B129" s="79"/>
      <c r="C129" s="79"/>
      <c r="D129" s="79"/>
      <c r="E129" s="79"/>
      <c r="F129" s="93"/>
      <c r="G129" s="79"/>
      <c r="H129" s="79"/>
      <c r="I129" s="79"/>
      <c r="J129" s="79"/>
      <c r="K129" s="79"/>
      <c r="L129" s="79"/>
      <c r="M129" s="79"/>
      <c r="N129" s="79"/>
      <c r="O129" s="79"/>
      <c r="P129" s="79"/>
      <c r="Q129" s="79"/>
      <c r="R129" s="79"/>
      <c r="S129" s="79"/>
      <c r="T129" s="79"/>
      <c r="U129" s="79"/>
      <c r="V129" s="79"/>
      <c r="W129" s="79"/>
      <c r="X129" s="79"/>
      <c r="Y129" s="79"/>
      <c r="Z129" s="79"/>
    </row>
    <row r="130" spans="1:26" ht="15.75" customHeight="1">
      <c r="A130" s="79"/>
      <c r="B130" s="79"/>
      <c r="C130" s="79"/>
      <c r="D130" s="79"/>
      <c r="E130" s="79"/>
      <c r="F130" s="93"/>
      <c r="G130" s="79"/>
      <c r="H130" s="79"/>
      <c r="I130" s="79"/>
      <c r="J130" s="79"/>
      <c r="K130" s="79"/>
      <c r="L130" s="79"/>
      <c r="M130" s="79"/>
      <c r="N130" s="79"/>
      <c r="O130" s="79"/>
      <c r="P130" s="79"/>
      <c r="Q130" s="79"/>
      <c r="R130" s="79"/>
      <c r="S130" s="79"/>
      <c r="T130" s="79"/>
      <c r="U130" s="79"/>
      <c r="V130" s="79"/>
      <c r="W130" s="79"/>
      <c r="X130" s="79"/>
      <c r="Y130" s="79"/>
      <c r="Z130" s="79"/>
    </row>
    <row r="131" spans="1:26" ht="15.75" customHeight="1">
      <c r="A131" s="79"/>
      <c r="B131" s="79"/>
      <c r="C131" s="79"/>
      <c r="D131" s="79"/>
      <c r="E131" s="79"/>
      <c r="F131" s="93"/>
      <c r="G131" s="79"/>
      <c r="H131" s="79"/>
      <c r="I131" s="79"/>
      <c r="J131" s="79"/>
      <c r="K131" s="79"/>
      <c r="L131" s="79"/>
      <c r="M131" s="79"/>
      <c r="N131" s="79"/>
      <c r="O131" s="79"/>
      <c r="P131" s="79"/>
      <c r="Q131" s="79"/>
      <c r="R131" s="79"/>
      <c r="S131" s="79"/>
      <c r="T131" s="79"/>
      <c r="U131" s="79"/>
      <c r="V131" s="79"/>
      <c r="W131" s="79"/>
      <c r="X131" s="79"/>
      <c r="Y131" s="79"/>
      <c r="Z131" s="79"/>
    </row>
    <row r="132" spans="1:26" ht="15.75" customHeight="1">
      <c r="A132" s="79"/>
      <c r="B132" s="79"/>
      <c r="C132" s="79"/>
      <c r="D132" s="79"/>
      <c r="E132" s="79"/>
      <c r="F132" s="93"/>
      <c r="G132" s="79"/>
      <c r="H132" s="79"/>
      <c r="I132" s="79"/>
      <c r="J132" s="79"/>
      <c r="K132" s="79"/>
      <c r="L132" s="79"/>
      <c r="M132" s="79"/>
      <c r="N132" s="79"/>
      <c r="O132" s="79"/>
      <c r="P132" s="79"/>
      <c r="Q132" s="79"/>
      <c r="R132" s="79"/>
      <c r="S132" s="79"/>
      <c r="T132" s="79"/>
      <c r="U132" s="79"/>
      <c r="V132" s="79"/>
      <c r="W132" s="79"/>
      <c r="X132" s="79"/>
      <c r="Y132" s="79"/>
      <c r="Z132" s="79"/>
    </row>
    <row r="133" spans="1:26" ht="15.75" customHeight="1">
      <c r="A133" s="79"/>
      <c r="B133" s="79"/>
      <c r="C133" s="79"/>
      <c r="D133" s="79"/>
      <c r="E133" s="79"/>
      <c r="F133" s="93"/>
      <c r="G133" s="79"/>
      <c r="H133" s="79"/>
      <c r="I133" s="79"/>
      <c r="J133" s="79"/>
      <c r="K133" s="79"/>
      <c r="L133" s="79"/>
      <c r="M133" s="79"/>
      <c r="N133" s="79"/>
      <c r="O133" s="79"/>
      <c r="P133" s="79"/>
      <c r="Q133" s="79"/>
      <c r="R133" s="79"/>
      <c r="S133" s="79"/>
      <c r="T133" s="79"/>
      <c r="U133" s="79"/>
      <c r="V133" s="79"/>
      <c r="W133" s="79"/>
      <c r="X133" s="79"/>
      <c r="Y133" s="79"/>
      <c r="Z133" s="79"/>
    </row>
    <row r="134" spans="1:26" ht="15.75" customHeight="1">
      <c r="A134" s="79"/>
      <c r="B134" s="79"/>
      <c r="C134" s="79"/>
      <c r="D134" s="79"/>
      <c r="E134" s="79"/>
      <c r="F134" s="93"/>
      <c r="G134" s="79"/>
      <c r="H134" s="79"/>
      <c r="I134" s="79"/>
      <c r="J134" s="79"/>
      <c r="K134" s="79"/>
      <c r="L134" s="79"/>
      <c r="M134" s="79"/>
      <c r="N134" s="79"/>
      <c r="O134" s="79"/>
      <c r="P134" s="79"/>
      <c r="Q134" s="79"/>
      <c r="R134" s="79"/>
      <c r="S134" s="79"/>
      <c r="T134" s="79"/>
      <c r="U134" s="79"/>
      <c r="V134" s="79"/>
      <c r="W134" s="79"/>
      <c r="X134" s="79"/>
      <c r="Y134" s="79"/>
      <c r="Z134" s="79"/>
    </row>
    <row r="135" spans="1:26" ht="15.75" customHeight="1">
      <c r="A135" s="79"/>
      <c r="B135" s="79"/>
      <c r="C135" s="79"/>
      <c r="D135" s="79"/>
      <c r="E135" s="79"/>
      <c r="F135" s="93"/>
      <c r="G135" s="79"/>
      <c r="H135" s="79"/>
      <c r="I135" s="79"/>
      <c r="J135" s="79"/>
      <c r="K135" s="79"/>
      <c r="L135" s="79"/>
      <c r="M135" s="79"/>
      <c r="N135" s="79"/>
      <c r="O135" s="79"/>
      <c r="P135" s="79"/>
      <c r="Q135" s="79"/>
      <c r="R135" s="79"/>
      <c r="S135" s="79"/>
      <c r="T135" s="79"/>
      <c r="U135" s="79"/>
      <c r="V135" s="79"/>
      <c r="W135" s="79"/>
      <c r="X135" s="79"/>
      <c r="Y135" s="79"/>
      <c r="Z135" s="79"/>
    </row>
    <row r="136" spans="1:26" ht="15.75" customHeight="1">
      <c r="A136" s="79"/>
      <c r="B136" s="79"/>
      <c r="C136" s="79"/>
      <c r="D136" s="79"/>
      <c r="E136" s="79"/>
      <c r="F136" s="93"/>
      <c r="G136" s="79"/>
      <c r="H136" s="79"/>
      <c r="I136" s="79"/>
      <c r="J136" s="79"/>
      <c r="K136" s="79"/>
      <c r="L136" s="79"/>
      <c r="M136" s="79"/>
      <c r="N136" s="79"/>
      <c r="O136" s="79"/>
      <c r="P136" s="79"/>
      <c r="Q136" s="79"/>
      <c r="R136" s="79"/>
      <c r="S136" s="79"/>
      <c r="T136" s="79"/>
      <c r="U136" s="79"/>
      <c r="V136" s="79"/>
      <c r="W136" s="79"/>
      <c r="X136" s="79"/>
      <c r="Y136" s="79"/>
      <c r="Z136" s="79"/>
    </row>
    <row r="137" spans="1:26" ht="15.75" customHeight="1">
      <c r="A137" s="79"/>
      <c r="B137" s="79"/>
      <c r="C137" s="79"/>
      <c r="D137" s="79"/>
      <c r="E137" s="79"/>
      <c r="F137" s="93"/>
      <c r="G137" s="79"/>
      <c r="H137" s="79"/>
      <c r="I137" s="79"/>
      <c r="J137" s="79"/>
      <c r="K137" s="79"/>
      <c r="L137" s="79"/>
      <c r="M137" s="79"/>
      <c r="N137" s="79"/>
      <c r="O137" s="79"/>
      <c r="P137" s="79"/>
      <c r="Q137" s="79"/>
      <c r="R137" s="79"/>
      <c r="S137" s="79"/>
      <c r="T137" s="79"/>
      <c r="U137" s="79"/>
      <c r="V137" s="79"/>
      <c r="W137" s="79"/>
      <c r="X137" s="79"/>
      <c r="Y137" s="79"/>
      <c r="Z137" s="79"/>
    </row>
    <row r="138" spans="1:26" ht="15.75" customHeight="1">
      <c r="A138" s="79"/>
      <c r="B138" s="79"/>
      <c r="C138" s="79"/>
      <c r="D138" s="79"/>
      <c r="E138" s="79"/>
      <c r="F138" s="93"/>
      <c r="G138" s="79"/>
      <c r="H138" s="79"/>
      <c r="I138" s="79"/>
      <c r="J138" s="79"/>
      <c r="K138" s="79"/>
      <c r="L138" s="79"/>
      <c r="M138" s="79"/>
      <c r="N138" s="79"/>
      <c r="O138" s="79"/>
      <c r="P138" s="79"/>
      <c r="Q138" s="79"/>
      <c r="R138" s="79"/>
      <c r="S138" s="79"/>
      <c r="T138" s="79"/>
      <c r="U138" s="79"/>
      <c r="V138" s="79"/>
      <c r="W138" s="79"/>
      <c r="X138" s="79"/>
      <c r="Y138" s="79"/>
      <c r="Z138" s="79"/>
    </row>
    <row r="139" spans="1:26" ht="15.75" customHeight="1">
      <c r="A139" s="79"/>
      <c r="B139" s="79"/>
      <c r="C139" s="79"/>
      <c r="D139" s="79"/>
      <c r="E139" s="79"/>
      <c r="F139" s="93"/>
      <c r="G139" s="79"/>
      <c r="H139" s="79"/>
      <c r="I139" s="79"/>
      <c r="J139" s="79"/>
      <c r="K139" s="79"/>
      <c r="L139" s="79"/>
      <c r="M139" s="79"/>
      <c r="N139" s="79"/>
      <c r="O139" s="79"/>
      <c r="P139" s="79"/>
      <c r="Q139" s="79"/>
      <c r="R139" s="79"/>
      <c r="S139" s="79"/>
      <c r="T139" s="79"/>
      <c r="U139" s="79"/>
      <c r="V139" s="79"/>
      <c r="W139" s="79"/>
      <c r="X139" s="79"/>
      <c r="Y139" s="79"/>
      <c r="Z139" s="79"/>
    </row>
    <row r="140" spans="1:26" ht="15.75" customHeight="1">
      <c r="A140" s="79"/>
      <c r="B140" s="79"/>
      <c r="C140" s="79"/>
      <c r="D140" s="79"/>
      <c r="E140" s="79"/>
      <c r="F140" s="93"/>
      <c r="G140" s="79"/>
      <c r="H140" s="79"/>
      <c r="I140" s="79"/>
      <c r="J140" s="79"/>
      <c r="K140" s="79"/>
      <c r="L140" s="79"/>
      <c r="M140" s="79"/>
      <c r="N140" s="79"/>
      <c r="O140" s="79"/>
      <c r="P140" s="79"/>
      <c r="Q140" s="79"/>
      <c r="R140" s="79"/>
      <c r="S140" s="79"/>
      <c r="T140" s="79"/>
      <c r="U140" s="79"/>
      <c r="V140" s="79"/>
      <c r="W140" s="79"/>
      <c r="X140" s="79"/>
      <c r="Y140" s="79"/>
      <c r="Z140" s="79"/>
    </row>
    <row r="141" spans="1:26" ht="15.75" customHeight="1">
      <c r="A141" s="79"/>
      <c r="B141" s="79"/>
      <c r="C141" s="79"/>
      <c r="D141" s="79"/>
      <c r="E141" s="79"/>
      <c r="F141" s="93"/>
      <c r="G141" s="79"/>
      <c r="H141" s="79"/>
      <c r="I141" s="79"/>
      <c r="J141" s="79"/>
      <c r="K141" s="79"/>
      <c r="L141" s="79"/>
      <c r="M141" s="79"/>
      <c r="N141" s="79"/>
      <c r="O141" s="79"/>
      <c r="P141" s="79"/>
      <c r="Q141" s="79"/>
      <c r="R141" s="79"/>
      <c r="S141" s="79"/>
      <c r="T141" s="79"/>
      <c r="U141" s="79"/>
      <c r="V141" s="79"/>
      <c r="W141" s="79"/>
      <c r="X141" s="79"/>
      <c r="Y141" s="79"/>
      <c r="Z141" s="79"/>
    </row>
    <row r="142" spans="1:26" ht="15.75" customHeight="1">
      <c r="A142" s="79"/>
      <c r="B142" s="79"/>
      <c r="C142" s="79"/>
      <c r="D142" s="79"/>
      <c r="E142" s="79"/>
      <c r="F142" s="93"/>
      <c r="G142" s="79"/>
      <c r="H142" s="79"/>
      <c r="I142" s="79"/>
      <c r="J142" s="79"/>
      <c r="K142" s="79"/>
      <c r="L142" s="79"/>
      <c r="M142" s="79"/>
      <c r="N142" s="79"/>
      <c r="O142" s="79"/>
      <c r="P142" s="79"/>
      <c r="Q142" s="79"/>
      <c r="R142" s="79"/>
      <c r="S142" s="79"/>
      <c r="T142" s="79"/>
      <c r="U142" s="79"/>
      <c r="V142" s="79"/>
      <c r="W142" s="79"/>
      <c r="X142" s="79"/>
      <c r="Y142" s="79"/>
      <c r="Z142" s="79"/>
    </row>
    <row r="143" spans="1:26" ht="15.75" customHeight="1">
      <c r="A143" s="79"/>
      <c r="B143" s="79"/>
      <c r="C143" s="79"/>
      <c r="D143" s="79"/>
      <c r="E143" s="79"/>
      <c r="F143" s="93"/>
      <c r="G143" s="79"/>
      <c r="H143" s="79"/>
      <c r="I143" s="79"/>
      <c r="J143" s="79"/>
      <c r="K143" s="79"/>
      <c r="L143" s="79"/>
      <c r="M143" s="79"/>
      <c r="N143" s="79"/>
      <c r="O143" s="79"/>
      <c r="P143" s="79"/>
      <c r="Q143" s="79"/>
      <c r="R143" s="79"/>
      <c r="S143" s="79"/>
      <c r="T143" s="79"/>
      <c r="U143" s="79"/>
      <c r="V143" s="79"/>
      <c r="W143" s="79"/>
      <c r="X143" s="79"/>
      <c r="Y143" s="79"/>
      <c r="Z143" s="79"/>
    </row>
    <row r="144" spans="1:26" ht="15.75" customHeight="1">
      <c r="A144" s="79"/>
      <c r="B144" s="79"/>
      <c r="C144" s="79"/>
      <c r="D144" s="79"/>
      <c r="E144" s="79"/>
      <c r="F144" s="93"/>
      <c r="G144" s="79"/>
      <c r="H144" s="79"/>
      <c r="I144" s="79"/>
      <c r="J144" s="79"/>
      <c r="K144" s="79"/>
      <c r="L144" s="79"/>
      <c r="M144" s="79"/>
      <c r="N144" s="79"/>
      <c r="O144" s="79"/>
      <c r="P144" s="79"/>
      <c r="Q144" s="79"/>
      <c r="R144" s="79"/>
      <c r="S144" s="79"/>
      <c r="T144" s="79"/>
      <c r="U144" s="79"/>
      <c r="V144" s="79"/>
      <c r="W144" s="79"/>
      <c r="X144" s="79"/>
      <c r="Y144" s="79"/>
      <c r="Z144" s="79"/>
    </row>
    <row r="145" spans="1:26" ht="15.75" customHeight="1">
      <c r="A145" s="79"/>
      <c r="B145" s="79"/>
      <c r="C145" s="79"/>
      <c r="D145" s="79"/>
      <c r="E145" s="79"/>
      <c r="F145" s="93"/>
      <c r="G145" s="79"/>
      <c r="H145" s="79"/>
      <c r="I145" s="79"/>
      <c r="J145" s="79"/>
      <c r="K145" s="79"/>
      <c r="L145" s="79"/>
      <c r="M145" s="79"/>
      <c r="N145" s="79"/>
      <c r="O145" s="79"/>
      <c r="P145" s="79"/>
      <c r="Q145" s="79"/>
      <c r="R145" s="79"/>
      <c r="S145" s="79"/>
      <c r="T145" s="79"/>
      <c r="U145" s="79"/>
      <c r="V145" s="79"/>
      <c r="W145" s="79"/>
      <c r="X145" s="79"/>
      <c r="Y145" s="79"/>
      <c r="Z145" s="79"/>
    </row>
    <row r="146" spans="1:26" ht="15.75" customHeight="1">
      <c r="A146" s="79"/>
      <c r="B146" s="79"/>
      <c r="C146" s="79"/>
      <c r="D146" s="79"/>
      <c r="E146" s="79"/>
      <c r="F146" s="93"/>
      <c r="G146" s="79"/>
      <c r="H146" s="79"/>
      <c r="I146" s="79"/>
      <c r="J146" s="79"/>
      <c r="K146" s="79"/>
      <c r="L146" s="79"/>
      <c r="M146" s="79"/>
      <c r="N146" s="79"/>
      <c r="O146" s="79"/>
      <c r="P146" s="79"/>
      <c r="Q146" s="79"/>
      <c r="R146" s="79"/>
      <c r="S146" s="79"/>
      <c r="T146" s="79"/>
      <c r="U146" s="79"/>
      <c r="V146" s="79"/>
      <c r="W146" s="79"/>
      <c r="X146" s="79"/>
      <c r="Y146" s="79"/>
      <c r="Z146" s="79"/>
    </row>
    <row r="147" spans="1:26" ht="15.75" customHeight="1">
      <c r="A147" s="79"/>
      <c r="B147" s="79"/>
      <c r="C147" s="79"/>
      <c r="D147" s="79"/>
      <c r="E147" s="79"/>
      <c r="F147" s="93"/>
      <c r="G147" s="79"/>
      <c r="H147" s="79"/>
      <c r="I147" s="79"/>
      <c r="J147" s="79"/>
      <c r="K147" s="79"/>
      <c r="L147" s="79"/>
      <c r="M147" s="79"/>
      <c r="N147" s="79"/>
      <c r="O147" s="79"/>
      <c r="P147" s="79"/>
      <c r="Q147" s="79"/>
      <c r="R147" s="79"/>
      <c r="S147" s="79"/>
      <c r="T147" s="79"/>
      <c r="U147" s="79"/>
      <c r="V147" s="79"/>
      <c r="W147" s="79"/>
      <c r="X147" s="79"/>
      <c r="Y147" s="79"/>
      <c r="Z147" s="79"/>
    </row>
    <row r="148" spans="1:26" ht="15.75" customHeight="1">
      <c r="A148" s="79"/>
      <c r="B148" s="79"/>
      <c r="C148" s="79"/>
      <c r="D148" s="79"/>
      <c r="E148" s="79"/>
      <c r="F148" s="93"/>
      <c r="G148" s="79"/>
      <c r="H148" s="79"/>
      <c r="I148" s="79"/>
      <c r="J148" s="79"/>
      <c r="K148" s="79"/>
      <c r="L148" s="79"/>
      <c r="M148" s="79"/>
      <c r="N148" s="79"/>
      <c r="O148" s="79"/>
      <c r="P148" s="79"/>
      <c r="Q148" s="79"/>
      <c r="R148" s="79"/>
      <c r="S148" s="79"/>
      <c r="T148" s="79"/>
      <c r="U148" s="79"/>
      <c r="V148" s="79"/>
      <c r="W148" s="79"/>
      <c r="X148" s="79"/>
      <c r="Y148" s="79"/>
      <c r="Z148" s="79"/>
    </row>
    <row r="149" spans="1:26" ht="15.75" customHeight="1">
      <c r="A149" s="79"/>
      <c r="B149" s="79"/>
      <c r="C149" s="79"/>
      <c r="D149" s="79"/>
      <c r="E149" s="79"/>
      <c r="F149" s="93"/>
      <c r="G149" s="79"/>
      <c r="H149" s="79"/>
      <c r="I149" s="79"/>
      <c r="J149" s="79"/>
      <c r="K149" s="79"/>
      <c r="L149" s="79"/>
      <c r="M149" s="79"/>
      <c r="N149" s="79"/>
      <c r="O149" s="79"/>
      <c r="P149" s="79"/>
      <c r="Q149" s="79"/>
      <c r="R149" s="79"/>
      <c r="S149" s="79"/>
      <c r="T149" s="79"/>
      <c r="U149" s="79"/>
      <c r="V149" s="79"/>
      <c r="W149" s="79"/>
      <c r="X149" s="79"/>
      <c r="Y149" s="79"/>
      <c r="Z149" s="79"/>
    </row>
    <row r="150" spans="1:26" ht="15.75" customHeight="1">
      <c r="A150" s="79"/>
      <c r="B150" s="79"/>
      <c r="C150" s="79"/>
      <c r="D150" s="79"/>
      <c r="E150" s="79"/>
      <c r="F150" s="93"/>
      <c r="G150" s="79"/>
      <c r="H150" s="79"/>
      <c r="I150" s="79"/>
      <c r="J150" s="79"/>
      <c r="K150" s="79"/>
      <c r="L150" s="79"/>
      <c r="M150" s="79"/>
      <c r="N150" s="79"/>
      <c r="O150" s="79"/>
      <c r="P150" s="79"/>
      <c r="Q150" s="79"/>
      <c r="R150" s="79"/>
      <c r="S150" s="79"/>
      <c r="T150" s="79"/>
      <c r="U150" s="79"/>
      <c r="V150" s="79"/>
      <c r="W150" s="79"/>
      <c r="X150" s="79"/>
      <c r="Y150" s="79"/>
      <c r="Z150" s="79"/>
    </row>
    <row r="151" spans="1:26" ht="15.75" customHeight="1">
      <c r="A151" s="79"/>
      <c r="B151" s="79"/>
      <c r="C151" s="79"/>
      <c r="D151" s="79"/>
      <c r="E151" s="79"/>
      <c r="F151" s="93"/>
      <c r="G151" s="79"/>
      <c r="H151" s="79"/>
      <c r="I151" s="79"/>
      <c r="J151" s="79"/>
      <c r="K151" s="79"/>
      <c r="L151" s="79"/>
      <c r="M151" s="79"/>
      <c r="N151" s="79"/>
      <c r="O151" s="79"/>
      <c r="P151" s="79"/>
      <c r="Q151" s="79"/>
      <c r="R151" s="79"/>
      <c r="S151" s="79"/>
      <c r="T151" s="79"/>
      <c r="U151" s="79"/>
      <c r="V151" s="79"/>
      <c r="W151" s="79"/>
      <c r="X151" s="79"/>
      <c r="Y151" s="79"/>
      <c r="Z151" s="79"/>
    </row>
    <row r="152" spans="1:26" ht="15.75" customHeight="1">
      <c r="A152" s="79"/>
      <c r="B152" s="79"/>
      <c r="C152" s="79"/>
      <c r="D152" s="79"/>
      <c r="E152" s="79"/>
      <c r="F152" s="93"/>
      <c r="G152" s="79"/>
      <c r="H152" s="79"/>
      <c r="I152" s="79"/>
      <c r="J152" s="79"/>
      <c r="K152" s="79"/>
      <c r="L152" s="79"/>
      <c r="M152" s="79"/>
      <c r="N152" s="79"/>
      <c r="O152" s="79"/>
      <c r="P152" s="79"/>
      <c r="Q152" s="79"/>
      <c r="R152" s="79"/>
      <c r="S152" s="79"/>
      <c r="T152" s="79"/>
      <c r="U152" s="79"/>
      <c r="V152" s="79"/>
      <c r="W152" s="79"/>
      <c r="X152" s="79"/>
      <c r="Y152" s="79"/>
      <c r="Z152" s="79"/>
    </row>
    <row r="153" spans="1:26" ht="15.75" customHeight="1">
      <c r="A153" s="79"/>
      <c r="B153" s="79"/>
      <c r="C153" s="79"/>
      <c r="D153" s="79"/>
      <c r="E153" s="79"/>
      <c r="F153" s="93"/>
      <c r="G153" s="79"/>
      <c r="H153" s="79"/>
      <c r="I153" s="79"/>
      <c r="J153" s="79"/>
      <c r="K153" s="79"/>
      <c r="L153" s="79"/>
      <c r="M153" s="79"/>
      <c r="N153" s="79"/>
      <c r="O153" s="79"/>
      <c r="P153" s="79"/>
      <c r="Q153" s="79"/>
      <c r="R153" s="79"/>
      <c r="S153" s="79"/>
      <c r="T153" s="79"/>
      <c r="U153" s="79"/>
      <c r="V153" s="79"/>
      <c r="W153" s="79"/>
      <c r="X153" s="79"/>
      <c r="Y153" s="79"/>
      <c r="Z153" s="79"/>
    </row>
    <row r="154" spans="1:26" ht="15.75" customHeight="1">
      <c r="A154" s="79"/>
      <c r="B154" s="79"/>
      <c r="C154" s="79"/>
      <c r="D154" s="79"/>
      <c r="E154" s="79"/>
      <c r="F154" s="93"/>
      <c r="G154" s="79"/>
      <c r="H154" s="79"/>
      <c r="I154" s="79"/>
      <c r="J154" s="79"/>
      <c r="K154" s="79"/>
      <c r="L154" s="79"/>
      <c r="M154" s="79"/>
      <c r="N154" s="79"/>
      <c r="O154" s="79"/>
      <c r="P154" s="79"/>
      <c r="Q154" s="79"/>
      <c r="R154" s="79"/>
      <c r="S154" s="79"/>
      <c r="T154" s="79"/>
      <c r="U154" s="79"/>
      <c r="V154" s="79"/>
      <c r="W154" s="79"/>
      <c r="X154" s="79"/>
      <c r="Y154" s="79"/>
      <c r="Z154" s="79"/>
    </row>
    <row r="155" spans="1:26" ht="15.75" customHeight="1">
      <c r="A155" s="79"/>
      <c r="B155" s="79"/>
      <c r="C155" s="79"/>
      <c r="D155" s="79"/>
      <c r="E155" s="79"/>
      <c r="F155" s="93"/>
      <c r="G155" s="79"/>
      <c r="H155" s="79"/>
      <c r="I155" s="79"/>
      <c r="J155" s="79"/>
      <c r="K155" s="79"/>
      <c r="L155" s="79"/>
      <c r="M155" s="79"/>
      <c r="N155" s="79"/>
      <c r="O155" s="79"/>
      <c r="P155" s="79"/>
      <c r="Q155" s="79"/>
      <c r="R155" s="79"/>
      <c r="S155" s="79"/>
      <c r="T155" s="79"/>
      <c r="U155" s="79"/>
      <c r="V155" s="79"/>
      <c r="W155" s="79"/>
      <c r="X155" s="79"/>
      <c r="Y155" s="79"/>
      <c r="Z155" s="79"/>
    </row>
    <row r="156" spans="1:26" ht="15.75" customHeight="1">
      <c r="A156" s="79"/>
      <c r="B156" s="79"/>
      <c r="C156" s="79"/>
      <c r="D156" s="79"/>
      <c r="E156" s="79"/>
      <c r="F156" s="93"/>
      <c r="G156" s="79"/>
      <c r="H156" s="79"/>
      <c r="I156" s="79"/>
      <c r="J156" s="79"/>
      <c r="K156" s="79"/>
      <c r="L156" s="79"/>
      <c r="M156" s="79"/>
      <c r="N156" s="79"/>
      <c r="O156" s="79"/>
      <c r="P156" s="79"/>
      <c r="Q156" s="79"/>
      <c r="R156" s="79"/>
      <c r="S156" s="79"/>
      <c r="T156" s="79"/>
      <c r="U156" s="79"/>
      <c r="V156" s="79"/>
      <c r="W156" s="79"/>
      <c r="X156" s="79"/>
      <c r="Y156" s="79"/>
      <c r="Z156" s="79"/>
    </row>
    <row r="157" spans="1:26" ht="15.75" customHeight="1">
      <c r="A157" s="79"/>
      <c r="B157" s="79"/>
      <c r="C157" s="79"/>
      <c r="D157" s="79"/>
      <c r="E157" s="79"/>
      <c r="F157" s="93"/>
      <c r="G157" s="79"/>
      <c r="H157" s="79"/>
      <c r="I157" s="79"/>
      <c r="J157" s="79"/>
      <c r="K157" s="79"/>
      <c r="L157" s="79"/>
      <c r="M157" s="79"/>
      <c r="N157" s="79"/>
      <c r="O157" s="79"/>
      <c r="P157" s="79"/>
      <c r="Q157" s="79"/>
      <c r="R157" s="79"/>
      <c r="S157" s="79"/>
      <c r="T157" s="79"/>
      <c r="U157" s="79"/>
      <c r="V157" s="79"/>
      <c r="W157" s="79"/>
      <c r="X157" s="79"/>
      <c r="Y157" s="79"/>
      <c r="Z157" s="79"/>
    </row>
    <row r="158" spans="1:26" ht="15.75" customHeight="1">
      <c r="A158" s="79"/>
      <c r="B158" s="79"/>
      <c r="C158" s="79"/>
      <c r="D158" s="79"/>
      <c r="E158" s="79"/>
      <c r="F158" s="93"/>
      <c r="G158" s="79"/>
      <c r="H158" s="79"/>
      <c r="I158" s="79"/>
      <c r="J158" s="79"/>
      <c r="K158" s="79"/>
      <c r="L158" s="79"/>
      <c r="M158" s="79"/>
      <c r="N158" s="79"/>
      <c r="O158" s="79"/>
      <c r="P158" s="79"/>
      <c r="Q158" s="79"/>
      <c r="R158" s="79"/>
      <c r="S158" s="79"/>
      <c r="T158" s="79"/>
      <c r="U158" s="79"/>
      <c r="V158" s="79"/>
      <c r="W158" s="79"/>
      <c r="X158" s="79"/>
      <c r="Y158" s="79"/>
      <c r="Z158" s="79"/>
    </row>
    <row r="159" spans="1:26" ht="15.75" customHeight="1">
      <c r="A159" s="79"/>
      <c r="B159" s="79"/>
      <c r="C159" s="79"/>
      <c r="D159" s="79"/>
      <c r="E159" s="79"/>
      <c r="F159" s="93"/>
      <c r="G159" s="79"/>
      <c r="H159" s="79"/>
      <c r="I159" s="79"/>
      <c r="J159" s="79"/>
      <c r="K159" s="79"/>
      <c r="L159" s="79"/>
      <c r="M159" s="79"/>
      <c r="N159" s="79"/>
      <c r="O159" s="79"/>
      <c r="P159" s="79"/>
      <c r="Q159" s="79"/>
      <c r="R159" s="79"/>
      <c r="S159" s="79"/>
      <c r="T159" s="79"/>
      <c r="U159" s="79"/>
      <c r="V159" s="79"/>
      <c r="W159" s="79"/>
      <c r="X159" s="79"/>
      <c r="Y159" s="79"/>
      <c r="Z159" s="79"/>
    </row>
    <row r="160" spans="1:26" ht="15.75" customHeight="1">
      <c r="A160" s="79"/>
      <c r="B160" s="79"/>
      <c r="C160" s="79"/>
      <c r="D160" s="79"/>
      <c r="E160" s="79"/>
      <c r="F160" s="93"/>
      <c r="G160" s="79"/>
      <c r="H160" s="79"/>
      <c r="I160" s="79"/>
      <c r="J160" s="79"/>
      <c r="K160" s="79"/>
      <c r="L160" s="79"/>
      <c r="M160" s="79"/>
      <c r="N160" s="79"/>
      <c r="O160" s="79"/>
      <c r="P160" s="79"/>
      <c r="Q160" s="79"/>
      <c r="R160" s="79"/>
      <c r="S160" s="79"/>
      <c r="T160" s="79"/>
      <c r="U160" s="79"/>
      <c r="V160" s="79"/>
      <c r="W160" s="79"/>
      <c r="X160" s="79"/>
      <c r="Y160" s="79"/>
      <c r="Z160" s="79"/>
    </row>
    <row r="161" spans="1:26" ht="15.75" customHeight="1">
      <c r="A161" s="79"/>
      <c r="B161" s="79"/>
      <c r="C161" s="79"/>
      <c r="D161" s="79"/>
      <c r="E161" s="79"/>
      <c r="F161" s="93"/>
      <c r="G161" s="79"/>
      <c r="H161" s="79"/>
      <c r="I161" s="79"/>
      <c r="J161" s="79"/>
      <c r="K161" s="79"/>
      <c r="L161" s="79"/>
      <c r="M161" s="79"/>
      <c r="N161" s="79"/>
      <c r="O161" s="79"/>
      <c r="P161" s="79"/>
      <c r="Q161" s="79"/>
      <c r="R161" s="79"/>
      <c r="S161" s="79"/>
      <c r="T161" s="79"/>
      <c r="U161" s="79"/>
      <c r="V161" s="79"/>
      <c r="W161" s="79"/>
      <c r="X161" s="79"/>
      <c r="Y161" s="79"/>
      <c r="Z161" s="79"/>
    </row>
    <row r="162" spans="1:26" ht="15.75" customHeight="1">
      <c r="A162" s="79"/>
      <c r="B162" s="79"/>
      <c r="C162" s="79"/>
      <c r="D162" s="79"/>
      <c r="E162" s="79"/>
      <c r="F162" s="93"/>
      <c r="G162" s="79"/>
      <c r="H162" s="79"/>
      <c r="I162" s="79"/>
      <c r="J162" s="79"/>
      <c r="K162" s="79"/>
      <c r="L162" s="79"/>
      <c r="M162" s="79"/>
      <c r="N162" s="79"/>
      <c r="O162" s="79"/>
      <c r="P162" s="79"/>
      <c r="Q162" s="79"/>
      <c r="R162" s="79"/>
      <c r="S162" s="79"/>
      <c r="T162" s="79"/>
      <c r="U162" s="79"/>
      <c r="V162" s="79"/>
      <c r="W162" s="79"/>
      <c r="X162" s="79"/>
      <c r="Y162" s="79"/>
      <c r="Z162" s="79"/>
    </row>
    <row r="163" spans="1:26" ht="15.75" customHeight="1">
      <c r="A163" s="79"/>
      <c r="B163" s="79"/>
      <c r="C163" s="79"/>
      <c r="D163" s="79"/>
      <c r="E163" s="79"/>
      <c r="F163" s="93"/>
      <c r="G163" s="79"/>
      <c r="H163" s="79"/>
      <c r="I163" s="79"/>
      <c r="J163" s="79"/>
      <c r="K163" s="79"/>
      <c r="L163" s="79"/>
      <c r="M163" s="79"/>
      <c r="N163" s="79"/>
      <c r="O163" s="79"/>
      <c r="P163" s="79"/>
      <c r="Q163" s="79"/>
      <c r="R163" s="79"/>
      <c r="S163" s="79"/>
      <c r="T163" s="79"/>
      <c r="U163" s="79"/>
      <c r="V163" s="79"/>
      <c r="W163" s="79"/>
      <c r="X163" s="79"/>
      <c r="Y163" s="79"/>
      <c r="Z163" s="79"/>
    </row>
    <row r="164" spans="1:26" ht="15.75" customHeight="1">
      <c r="A164" s="79"/>
      <c r="B164" s="79"/>
      <c r="C164" s="79"/>
      <c r="D164" s="79"/>
      <c r="E164" s="79"/>
      <c r="F164" s="93"/>
      <c r="G164" s="79"/>
      <c r="H164" s="79"/>
      <c r="I164" s="79"/>
      <c r="J164" s="79"/>
      <c r="K164" s="79"/>
      <c r="L164" s="79"/>
      <c r="M164" s="79"/>
      <c r="N164" s="79"/>
      <c r="O164" s="79"/>
      <c r="P164" s="79"/>
      <c r="Q164" s="79"/>
      <c r="R164" s="79"/>
      <c r="S164" s="79"/>
      <c r="T164" s="79"/>
      <c r="U164" s="79"/>
      <c r="V164" s="79"/>
      <c r="W164" s="79"/>
      <c r="X164" s="79"/>
      <c r="Y164" s="79"/>
      <c r="Z164" s="79"/>
    </row>
    <row r="165" spans="1:26" ht="15.75" customHeight="1">
      <c r="A165" s="79"/>
      <c r="B165" s="79"/>
      <c r="C165" s="79"/>
      <c r="D165" s="79"/>
      <c r="E165" s="79"/>
      <c r="F165" s="93"/>
      <c r="G165" s="79"/>
      <c r="H165" s="79"/>
      <c r="I165" s="79"/>
      <c r="J165" s="79"/>
      <c r="K165" s="79"/>
      <c r="L165" s="79"/>
      <c r="M165" s="79"/>
      <c r="N165" s="79"/>
      <c r="O165" s="79"/>
      <c r="P165" s="79"/>
      <c r="Q165" s="79"/>
      <c r="R165" s="79"/>
      <c r="S165" s="79"/>
      <c r="T165" s="79"/>
      <c r="U165" s="79"/>
      <c r="V165" s="79"/>
      <c r="W165" s="79"/>
      <c r="X165" s="79"/>
      <c r="Y165" s="79"/>
      <c r="Z165" s="79"/>
    </row>
    <row r="166" spans="1:26" ht="15.75" customHeight="1">
      <c r="A166" s="79"/>
      <c r="B166" s="79"/>
      <c r="C166" s="79"/>
      <c r="D166" s="79"/>
      <c r="E166" s="79"/>
      <c r="F166" s="93"/>
      <c r="G166" s="79"/>
      <c r="H166" s="79"/>
      <c r="I166" s="79"/>
      <c r="J166" s="79"/>
      <c r="K166" s="79"/>
      <c r="L166" s="79"/>
      <c r="M166" s="79"/>
      <c r="N166" s="79"/>
      <c r="O166" s="79"/>
      <c r="P166" s="79"/>
      <c r="Q166" s="79"/>
      <c r="R166" s="79"/>
      <c r="S166" s="79"/>
      <c r="T166" s="79"/>
      <c r="U166" s="79"/>
      <c r="V166" s="79"/>
      <c r="W166" s="79"/>
      <c r="X166" s="79"/>
      <c r="Y166" s="79"/>
      <c r="Z166" s="79"/>
    </row>
    <row r="167" spans="1:26" ht="15.75" customHeight="1">
      <c r="A167" s="79"/>
      <c r="B167" s="79"/>
      <c r="C167" s="79"/>
      <c r="D167" s="79"/>
      <c r="E167" s="79"/>
      <c r="F167" s="93"/>
      <c r="G167" s="79"/>
      <c r="H167" s="79"/>
      <c r="I167" s="79"/>
      <c r="J167" s="79"/>
      <c r="K167" s="79"/>
      <c r="L167" s="79"/>
      <c r="M167" s="79"/>
      <c r="N167" s="79"/>
      <c r="O167" s="79"/>
      <c r="P167" s="79"/>
      <c r="Q167" s="79"/>
      <c r="R167" s="79"/>
      <c r="S167" s="79"/>
      <c r="T167" s="79"/>
      <c r="U167" s="79"/>
      <c r="V167" s="79"/>
      <c r="W167" s="79"/>
      <c r="X167" s="79"/>
      <c r="Y167" s="79"/>
      <c r="Z167" s="79"/>
    </row>
    <row r="168" spans="1:26" ht="15.75" customHeight="1">
      <c r="A168" s="79"/>
      <c r="B168" s="79"/>
      <c r="C168" s="79"/>
      <c r="D168" s="79"/>
      <c r="E168" s="79"/>
      <c r="F168" s="93"/>
      <c r="G168" s="79"/>
      <c r="H168" s="79"/>
      <c r="I168" s="79"/>
      <c r="J168" s="79"/>
      <c r="K168" s="79"/>
      <c r="L168" s="79"/>
      <c r="M168" s="79"/>
      <c r="N168" s="79"/>
      <c r="O168" s="79"/>
      <c r="P168" s="79"/>
      <c r="Q168" s="79"/>
      <c r="R168" s="79"/>
      <c r="S168" s="79"/>
      <c r="T168" s="79"/>
      <c r="U168" s="79"/>
      <c r="V168" s="79"/>
      <c r="W168" s="79"/>
      <c r="X168" s="79"/>
      <c r="Y168" s="79"/>
      <c r="Z168" s="79"/>
    </row>
    <row r="169" spans="1:26" ht="15.75" customHeight="1">
      <c r="A169" s="79"/>
      <c r="B169" s="79"/>
      <c r="C169" s="79"/>
      <c r="D169" s="79"/>
      <c r="E169" s="79"/>
      <c r="F169" s="93"/>
      <c r="G169" s="79"/>
      <c r="H169" s="79"/>
      <c r="I169" s="79"/>
      <c r="J169" s="79"/>
      <c r="K169" s="79"/>
      <c r="L169" s="79"/>
      <c r="M169" s="79"/>
      <c r="N169" s="79"/>
      <c r="O169" s="79"/>
      <c r="P169" s="79"/>
      <c r="Q169" s="79"/>
      <c r="R169" s="79"/>
      <c r="S169" s="79"/>
      <c r="T169" s="79"/>
      <c r="U169" s="79"/>
      <c r="V169" s="79"/>
      <c r="W169" s="79"/>
      <c r="X169" s="79"/>
      <c r="Y169" s="79"/>
      <c r="Z169" s="79"/>
    </row>
    <row r="170" spans="1:26" ht="15.75" customHeight="1">
      <c r="A170" s="79"/>
      <c r="B170" s="79"/>
      <c r="C170" s="79"/>
      <c r="D170" s="79"/>
      <c r="E170" s="79"/>
      <c r="F170" s="93"/>
      <c r="G170" s="79"/>
      <c r="H170" s="79"/>
      <c r="I170" s="79"/>
      <c r="J170" s="79"/>
      <c r="K170" s="79"/>
      <c r="L170" s="79"/>
      <c r="M170" s="79"/>
      <c r="N170" s="79"/>
      <c r="O170" s="79"/>
      <c r="P170" s="79"/>
      <c r="Q170" s="79"/>
      <c r="R170" s="79"/>
      <c r="S170" s="79"/>
      <c r="T170" s="79"/>
      <c r="U170" s="79"/>
      <c r="V170" s="79"/>
      <c r="W170" s="79"/>
      <c r="X170" s="79"/>
      <c r="Y170" s="79"/>
      <c r="Z170" s="79"/>
    </row>
    <row r="171" spans="1:26" ht="15.75" customHeight="1">
      <c r="A171" s="79"/>
      <c r="B171" s="79"/>
      <c r="C171" s="79"/>
      <c r="D171" s="79"/>
      <c r="E171" s="79"/>
      <c r="F171" s="93"/>
      <c r="G171" s="79"/>
      <c r="H171" s="79"/>
      <c r="I171" s="79"/>
      <c r="J171" s="79"/>
      <c r="K171" s="79"/>
      <c r="L171" s="79"/>
      <c r="M171" s="79"/>
      <c r="N171" s="79"/>
      <c r="O171" s="79"/>
      <c r="P171" s="79"/>
      <c r="Q171" s="79"/>
      <c r="R171" s="79"/>
      <c r="S171" s="79"/>
      <c r="T171" s="79"/>
      <c r="U171" s="79"/>
      <c r="V171" s="79"/>
      <c r="W171" s="79"/>
      <c r="X171" s="79"/>
      <c r="Y171" s="79"/>
      <c r="Z171" s="79"/>
    </row>
    <row r="172" spans="1:26" ht="15.75" customHeight="1">
      <c r="A172" s="79"/>
      <c r="B172" s="79"/>
      <c r="C172" s="79"/>
      <c r="D172" s="79"/>
      <c r="E172" s="79"/>
      <c r="F172" s="93"/>
      <c r="G172" s="79"/>
      <c r="H172" s="79"/>
      <c r="I172" s="79"/>
      <c r="J172" s="79"/>
      <c r="K172" s="79"/>
      <c r="L172" s="79"/>
      <c r="M172" s="79"/>
      <c r="N172" s="79"/>
      <c r="O172" s="79"/>
      <c r="P172" s="79"/>
      <c r="Q172" s="79"/>
      <c r="R172" s="79"/>
      <c r="S172" s="79"/>
      <c r="T172" s="79"/>
      <c r="U172" s="79"/>
      <c r="V172" s="79"/>
      <c r="W172" s="79"/>
      <c r="X172" s="79"/>
      <c r="Y172" s="79"/>
      <c r="Z172" s="79"/>
    </row>
    <row r="173" spans="1:26" ht="15.75" customHeight="1">
      <c r="A173" s="79"/>
      <c r="B173" s="79"/>
      <c r="C173" s="79"/>
      <c r="D173" s="79"/>
      <c r="E173" s="79"/>
      <c r="F173" s="93"/>
      <c r="G173" s="79"/>
      <c r="H173" s="79"/>
      <c r="I173" s="79"/>
      <c r="J173" s="79"/>
      <c r="K173" s="79"/>
      <c r="L173" s="79"/>
      <c r="M173" s="79"/>
      <c r="N173" s="79"/>
      <c r="O173" s="79"/>
      <c r="P173" s="79"/>
      <c r="Q173" s="79"/>
      <c r="R173" s="79"/>
      <c r="S173" s="79"/>
      <c r="T173" s="79"/>
      <c r="U173" s="79"/>
      <c r="V173" s="79"/>
      <c r="W173" s="79"/>
      <c r="X173" s="79"/>
      <c r="Y173" s="79"/>
      <c r="Z173" s="79"/>
    </row>
    <row r="174" spans="1:26" ht="15.75" customHeight="1">
      <c r="A174" s="79"/>
      <c r="B174" s="79"/>
      <c r="C174" s="79"/>
      <c r="D174" s="79"/>
      <c r="E174" s="79"/>
      <c r="F174" s="93"/>
      <c r="G174" s="79"/>
      <c r="H174" s="79"/>
      <c r="I174" s="79"/>
      <c r="J174" s="79"/>
      <c r="K174" s="79"/>
      <c r="L174" s="79"/>
      <c r="M174" s="79"/>
      <c r="N174" s="79"/>
      <c r="O174" s="79"/>
      <c r="P174" s="79"/>
      <c r="Q174" s="79"/>
      <c r="R174" s="79"/>
      <c r="S174" s="79"/>
      <c r="T174" s="79"/>
      <c r="U174" s="79"/>
      <c r="V174" s="79"/>
      <c r="W174" s="79"/>
      <c r="X174" s="79"/>
      <c r="Y174" s="79"/>
      <c r="Z174" s="79"/>
    </row>
    <row r="175" spans="1:26" ht="15.75" customHeight="1">
      <c r="A175" s="79"/>
      <c r="B175" s="79"/>
      <c r="C175" s="79"/>
      <c r="D175" s="79"/>
      <c r="E175" s="79"/>
      <c r="F175" s="93"/>
      <c r="G175" s="79"/>
      <c r="H175" s="79"/>
      <c r="I175" s="79"/>
      <c r="J175" s="79"/>
      <c r="K175" s="79"/>
      <c r="L175" s="79"/>
      <c r="M175" s="79"/>
      <c r="N175" s="79"/>
      <c r="O175" s="79"/>
      <c r="P175" s="79"/>
      <c r="Q175" s="79"/>
      <c r="R175" s="79"/>
      <c r="S175" s="79"/>
      <c r="T175" s="79"/>
      <c r="U175" s="79"/>
      <c r="V175" s="79"/>
      <c r="W175" s="79"/>
      <c r="X175" s="79"/>
      <c r="Y175" s="79"/>
      <c r="Z175" s="79"/>
    </row>
    <row r="176" spans="1:26" ht="15.75" customHeight="1">
      <c r="A176" s="79"/>
      <c r="B176" s="79"/>
      <c r="C176" s="79"/>
      <c r="D176" s="79"/>
      <c r="E176" s="79"/>
      <c r="F176" s="93"/>
      <c r="G176" s="79"/>
      <c r="H176" s="79"/>
      <c r="I176" s="79"/>
      <c r="J176" s="79"/>
      <c r="K176" s="79"/>
      <c r="L176" s="79"/>
      <c r="M176" s="79"/>
      <c r="N176" s="79"/>
      <c r="O176" s="79"/>
      <c r="P176" s="79"/>
      <c r="Q176" s="79"/>
      <c r="R176" s="79"/>
      <c r="S176" s="79"/>
      <c r="T176" s="79"/>
      <c r="U176" s="79"/>
      <c r="V176" s="79"/>
      <c r="W176" s="79"/>
      <c r="X176" s="79"/>
      <c r="Y176" s="79"/>
      <c r="Z176" s="79"/>
    </row>
    <row r="177" spans="1:26" ht="15.75" customHeight="1">
      <c r="A177" s="79"/>
      <c r="B177" s="79"/>
      <c r="C177" s="79"/>
      <c r="D177" s="79"/>
      <c r="E177" s="79"/>
      <c r="F177" s="93"/>
      <c r="G177" s="79"/>
      <c r="H177" s="79"/>
      <c r="I177" s="79"/>
      <c r="J177" s="79"/>
      <c r="K177" s="79"/>
      <c r="L177" s="79"/>
      <c r="M177" s="79"/>
      <c r="N177" s="79"/>
      <c r="O177" s="79"/>
      <c r="P177" s="79"/>
      <c r="Q177" s="79"/>
      <c r="R177" s="79"/>
      <c r="S177" s="79"/>
      <c r="T177" s="79"/>
      <c r="U177" s="79"/>
      <c r="V177" s="79"/>
      <c r="W177" s="79"/>
      <c r="X177" s="79"/>
      <c r="Y177" s="79"/>
      <c r="Z177" s="79"/>
    </row>
    <row r="178" spans="1:26" ht="15.75" customHeight="1">
      <c r="A178" s="79"/>
      <c r="B178" s="79"/>
      <c r="C178" s="79"/>
      <c r="D178" s="79"/>
      <c r="E178" s="79"/>
      <c r="F178" s="93"/>
      <c r="G178" s="79"/>
      <c r="H178" s="79"/>
      <c r="I178" s="79"/>
      <c r="J178" s="79"/>
      <c r="K178" s="79"/>
      <c r="L178" s="79"/>
      <c r="M178" s="79"/>
      <c r="N178" s="79"/>
      <c r="O178" s="79"/>
      <c r="P178" s="79"/>
      <c r="Q178" s="79"/>
      <c r="R178" s="79"/>
      <c r="S178" s="79"/>
      <c r="T178" s="79"/>
      <c r="U178" s="79"/>
      <c r="V178" s="79"/>
      <c r="W178" s="79"/>
      <c r="X178" s="79"/>
      <c r="Y178" s="79"/>
      <c r="Z178" s="79"/>
    </row>
    <row r="179" spans="1:26" ht="15.75" customHeight="1">
      <c r="A179" s="79"/>
      <c r="B179" s="79"/>
      <c r="C179" s="79"/>
      <c r="D179" s="79"/>
      <c r="E179" s="79"/>
      <c r="F179" s="93"/>
      <c r="G179" s="79"/>
      <c r="H179" s="79"/>
      <c r="I179" s="79"/>
      <c r="J179" s="79"/>
      <c r="K179" s="79"/>
      <c r="L179" s="79"/>
      <c r="M179" s="79"/>
      <c r="N179" s="79"/>
      <c r="O179" s="79"/>
      <c r="P179" s="79"/>
      <c r="Q179" s="79"/>
      <c r="R179" s="79"/>
      <c r="S179" s="79"/>
      <c r="T179" s="79"/>
      <c r="U179" s="79"/>
      <c r="V179" s="79"/>
      <c r="W179" s="79"/>
      <c r="X179" s="79"/>
      <c r="Y179" s="79"/>
      <c r="Z179" s="79"/>
    </row>
    <row r="180" spans="1:26" ht="15.75" customHeight="1">
      <c r="A180" s="79"/>
      <c r="B180" s="79"/>
      <c r="C180" s="79"/>
      <c r="D180" s="79"/>
      <c r="E180" s="79"/>
      <c r="F180" s="93"/>
      <c r="G180" s="79"/>
      <c r="H180" s="79"/>
      <c r="I180" s="79"/>
      <c r="J180" s="79"/>
      <c r="K180" s="79"/>
      <c r="L180" s="79"/>
      <c r="M180" s="79"/>
      <c r="N180" s="79"/>
      <c r="O180" s="79"/>
      <c r="P180" s="79"/>
      <c r="Q180" s="79"/>
      <c r="R180" s="79"/>
      <c r="S180" s="79"/>
      <c r="T180" s="79"/>
      <c r="U180" s="79"/>
      <c r="V180" s="79"/>
      <c r="W180" s="79"/>
      <c r="X180" s="79"/>
      <c r="Y180" s="79"/>
      <c r="Z180" s="79"/>
    </row>
    <row r="181" spans="1:26" ht="15.75" customHeight="1">
      <c r="A181" s="79"/>
      <c r="B181" s="79"/>
      <c r="C181" s="79"/>
      <c r="D181" s="79"/>
      <c r="E181" s="79"/>
      <c r="F181" s="93"/>
      <c r="G181" s="79"/>
      <c r="H181" s="79"/>
      <c r="I181" s="79"/>
      <c r="J181" s="79"/>
      <c r="K181" s="79"/>
      <c r="L181" s="79"/>
      <c r="M181" s="79"/>
      <c r="N181" s="79"/>
      <c r="O181" s="79"/>
      <c r="P181" s="79"/>
      <c r="Q181" s="79"/>
      <c r="R181" s="79"/>
      <c r="S181" s="79"/>
      <c r="T181" s="79"/>
      <c r="U181" s="79"/>
      <c r="V181" s="79"/>
      <c r="W181" s="79"/>
      <c r="X181" s="79"/>
      <c r="Y181" s="79"/>
      <c r="Z181" s="79"/>
    </row>
    <row r="182" spans="1:26" ht="15.75" customHeight="1">
      <c r="A182" s="79"/>
      <c r="B182" s="79"/>
      <c r="C182" s="79"/>
      <c r="D182" s="79"/>
      <c r="E182" s="79"/>
      <c r="F182" s="93"/>
      <c r="G182" s="79"/>
      <c r="H182" s="79"/>
      <c r="I182" s="79"/>
      <c r="J182" s="79"/>
      <c r="K182" s="79"/>
      <c r="L182" s="79"/>
      <c r="M182" s="79"/>
      <c r="N182" s="79"/>
      <c r="O182" s="79"/>
      <c r="P182" s="79"/>
      <c r="Q182" s="79"/>
      <c r="R182" s="79"/>
      <c r="S182" s="79"/>
      <c r="T182" s="79"/>
      <c r="U182" s="79"/>
      <c r="V182" s="79"/>
      <c r="W182" s="79"/>
      <c r="X182" s="79"/>
      <c r="Y182" s="79"/>
      <c r="Z182" s="79"/>
    </row>
    <row r="183" spans="1:26" ht="15.75" customHeight="1">
      <c r="A183" s="79"/>
      <c r="B183" s="79"/>
      <c r="C183" s="79"/>
      <c r="D183" s="79"/>
      <c r="E183" s="79"/>
      <c r="F183" s="93"/>
      <c r="G183" s="79"/>
      <c r="H183" s="79"/>
      <c r="I183" s="79"/>
      <c r="J183" s="79"/>
      <c r="K183" s="79"/>
      <c r="L183" s="79"/>
      <c r="M183" s="79"/>
      <c r="N183" s="79"/>
      <c r="O183" s="79"/>
      <c r="P183" s="79"/>
      <c r="Q183" s="79"/>
      <c r="R183" s="79"/>
      <c r="S183" s="79"/>
      <c r="T183" s="79"/>
      <c r="U183" s="79"/>
      <c r="V183" s="79"/>
      <c r="W183" s="79"/>
      <c r="X183" s="79"/>
      <c r="Y183" s="79"/>
      <c r="Z183" s="79"/>
    </row>
    <row r="184" spans="1:26" ht="15.75" customHeight="1">
      <c r="A184" s="79"/>
      <c r="B184" s="79"/>
      <c r="C184" s="79"/>
      <c r="D184" s="79"/>
      <c r="E184" s="79"/>
      <c r="F184" s="93"/>
      <c r="G184" s="79"/>
      <c r="H184" s="79"/>
      <c r="I184" s="79"/>
      <c r="J184" s="79"/>
      <c r="K184" s="79"/>
      <c r="L184" s="79"/>
      <c r="M184" s="79"/>
      <c r="N184" s="79"/>
      <c r="O184" s="79"/>
      <c r="P184" s="79"/>
      <c r="Q184" s="79"/>
      <c r="R184" s="79"/>
      <c r="S184" s="79"/>
      <c r="T184" s="79"/>
      <c r="U184" s="79"/>
      <c r="V184" s="79"/>
      <c r="W184" s="79"/>
      <c r="X184" s="79"/>
      <c r="Y184" s="79"/>
      <c r="Z184" s="79"/>
    </row>
    <row r="185" spans="1:26" ht="15.75" customHeight="1">
      <c r="A185" s="79"/>
      <c r="B185" s="79"/>
      <c r="C185" s="79"/>
      <c r="D185" s="79"/>
      <c r="E185" s="79"/>
      <c r="F185" s="93"/>
      <c r="G185" s="79"/>
      <c r="H185" s="79"/>
      <c r="I185" s="79"/>
      <c r="J185" s="79"/>
      <c r="K185" s="79"/>
      <c r="L185" s="79"/>
      <c r="M185" s="79"/>
      <c r="N185" s="79"/>
      <c r="O185" s="79"/>
      <c r="P185" s="79"/>
      <c r="Q185" s="79"/>
      <c r="R185" s="79"/>
      <c r="S185" s="79"/>
      <c r="T185" s="79"/>
      <c r="U185" s="79"/>
      <c r="V185" s="79"/>
      <c r="W185" s="79"/>
      <c r="X185" s="79"/>
      <c r="Y185" s="79"/>
      <c r="Z185" s="79"/>
    </row>
    <row r="186" spans="1:26" ht="15.75" customHeight="1">
      <c r="A186" s="79"/>
      <c r="B186" s="79"/>
      <c r="C186" s="79"/>
      <c r="D186" s="79"/>
      <c r="E186" s="79"/>
      <c r="F186" s="93"/>
      <c r="G186" s="79"/>
      <c r="H186" s="79"/>
      <c r="I186" s="79"/>
      <c r="J186" s="79"/>
      <c r="K186" s="79"/>
      <c r="L186" s="79"/>
      <c r="M186" s="79"/>
      <c r="N186" s="79"/>
      <c r="O186" s="79"/>
      <c r="P186" s="79"/>
      <c r="Q186" s="79"/>
      <c r="R186" s="79"/>
      <c r="S186" s="79"/>
      <c r="T186" s="79"/>
      <c r="U186" s="79"/>
      <c r="V186" s="79"/>
      <c r="W186" s="79"/>
      <c r="X186" s="79"/>
      <c r="Y186" s="79"/>
      <c r="Z186" s="79"/>
    </row>
    <row r="187" spans="1:26" ht="15.75" customHeight="1">
      <c r="A187" s="79"/>
      <c r="B187" s="79"/>
      <c r="C187" s="79"/>
      <c r="D187" s="79"/>
      <c r="E187" s="79"/>
      <c r="F187" s="93"/>
      <c r="G187" s="79"/>
      <c r="H187" s="79"/>
      <c r="I187" s="79"/>
      <c r="J187" s="79"/>
      <c r="K187" s="79"/>
      <c r="L187" s="79"/>
      <c r="M187" s="79"/>
      <c r="N187" s="79"/>
      <c r="O187" s="79"/>
      <c r="P187" s="79"/>
      <c r="Q187" s="79"/>
      <c r="R187" s="79"/>
      <c r="S187" s="79"/>
      <c r="T187" s="79"/>
      <c r="U187" s="79"/>
      <c r="V187" s="79"/>
      <c r="W187" s="79"/>
      <c r="X187" s="79"/>
      <c r="Y187" s="79"/>
      <c r="Z187" s="79"/>
    </row>
    <row r="188" spans="1:26" ht="15.75" customHeight="1">
      <c r="A188" s="79"/>
      <c r="B188" s="79"/>
      <c r="C188" s="79"/>
      <c r="D188" s="79"/>
      <c r="E188" s="79"/>
      <c r="F188" s="93"/>
      <c r="G188" s="79"/>
      <c r="H188" s="79"/>
      <c r="I188" s="79"/>
      <c r="J188" s="79"/>
      <c r="K188" s="79"/>
      <c r="L188" s="79"/>
      <c r="M188" s="79"/>
      <c r="N188" s="79"/>
      <c r="O188" s="79"/>
      <c r="P188" s="79"/>
      <c r="Q188" s="79"/>
      <c r="R188" s="79"/>
      <c r="S188" s="79"/>
      <c r="T188" s="79"/>
      <c r="U188" s="79"/>
      <c r="V188" s="79"/>
      <c r="W188" s="79"/>
      <c r="X188" s="79"/>
      <c r="Y188" s="79"/>
      <c r="Z188" s="79"/>
    </row>
    <row r="189" spans="1:26" ht="15.75" customHeight="1">
      <c r="A189" s="79"/>
      <c r="B189" s="79"/>
      <c r="C189" s="79"/>
      <c r="D189" s="79"/>
      <c r="E189" s="79"/>
      <c r="F189" s="93"/>
      <c r="G189" s="79"/>
      <c r="H189" s="79"/>
      <c r="I189" s="79"/>
      <c r="J189" s="79"/>
      <c r="K189" s="79"/>
      <c r="L189" s="79"/>
      <c r="M189" s="79"/>
      <c r="N189" s="79"/>
      <c r="O189" s="79"/>
      <c r="P189" s="79"/>
      <c r="Q189" s="79"/>
      <c r="R189" s="79"/>
      <c r="S189" s="79"/>
      <c r="T189" s="79"/>
      <c r="U189" s="79"/>
      <c r="V189" s="79"/>
      <c r="W189" s="79"/>
      <c r="X189" s="79"/>
      <c r="Y189" s="79"/>
      <c r="Z189" s="79"/>
    </row>
    <row r="190" spans="1:26" ht="15.75" customHeight="1">
      <c r="A190" s="79"/>
      <c r="B190" s="79"/>
      <c r="C190" s="79"/>
      <c r="D190" s="79"/>
      <c r="E190" s="79"/>
      <c r="F190" s="93"/>
      <c r="G190" s="79"/>
      <c r="H190" s="79"/>
      <c r="I190" s="79"/>
      <c r="J190" s="79"/>
      <c r="K190" s="79"/>
      <c r="L190" s="79"/>
      <c r="M190" s="79"/>
      <c r="N190" s="79"/>
      <c r="O190" s="79"/>
      <c r="P190" s="79"/>
      <c r="Q190" s="79"/>
      <c r="R190" s="79"/>
      <c r="S190" s="79"/>
      <c r="T190" s="79"/>
      <c r="U190" s="79"/>
      <c r="V190" s="79"/>
      <c r="W190" s="79"/>
      <c r="X190" s="79"/>
      <c r="Y190" s="79"/>
      <c r="Z190" s="79"/>
    </row>
    <row r="191" spans="1:26" ht="15.75" customHeight="1">
      <c r="A191" s="79"/>
      <c r="B191" s="79"/>
      <c r="C191" s="79"/>
      <c r="D191" s="79"/>
      <c r="E191" s="79"/>
      <c r="F191" s="93"/>
      <c r="G191" s="79"/>
      <c r="H191" s="79"/>
      <c r="I191" s="79"/>
      <c r="J191" s="79"/>
      <c r="K191" s="79"/>
      <c r="L191" s="79"/>
      <c r="M191" s="79"/>
      <c r="N191" s="79"/>
      <c r="O191" s="79"/>
      <c r="P191" s="79"/>
      <c r="Q191" s="79"/>
      <c r="R191" s="79"/>
      <c r="S191" s="79"/>
      <c r="T191" s="79"/>
      <c r="U191" s="79"/>
      <c r="V191" s="79"/>
      <c r="W191" s="79"/>
      <c r="X191" s="79"/>
      <c r="Y191" s="79"/>
      <c r="Z191" s="79"/>
    </row>
    <row r="192" spans="1:26" ht="15.75" customHeight="1">
      <c r="A192" s="79"/>
      <c r="B192" s="79"/>
      <c r="C192" s="79"/>
      <c r="D192" s="79"/>
      <c r="E192" s="79"/>
      <c r="F192" s="93"/>
      <c r="G192" s="79"/>
      <c r="H192" s="79"/>
      <c r="I192" s="79"/>
      <c r="J192" s="79"/>
      <c r="K192" s="79"/>
      <c r="L192" s="79"/>
      <c r="M192" s="79"/>
      <c r="N192" s="79"/>
      <c r="O192" s="79"/>
      <c r="P192" s="79"/>
      <c r="Q192" s="79"/>
      <c r="R192" s="79"/>
      <c r="S192" s="79"/>
      <c r="T192" s="79"/>
      <c r="U192" s="79"/>
      <c r="V192" s="79"/>
      <c r="W192" s="79"/>
      <c r="X192" s="79"/>
      <c r="Y192" s="79"/>
      <c r="Z192" s="79"/>
    </row>
    <row r="193" spans="1:26" ht="15.75" customHeight="1">
      <c r="A193" s="79"/>
      <c r="B193" s="79"/>
      <c r="C193" s="79"/>
      <c r="D193" s="79"/>
      <c r="E193" s="79"/>
      <c r="F193" s="93"/>
      <c r="G193" s="79"/>
      <c r="H193" s="79"/>
      <c r="I193" s="79"/>
      <c r="J193" s="79"/>
      <c r="K193" s="79"/>
      <c r="L193" s="79"/>
      <c r="M193" s="79"/>
      <c r="N193" s="79"/>
      <c r="O193" s="79"/>
      <c r="P193" s="79"/>
      <c r="Q193" s="79"/>
      <c r="R193" s="79"/>
      <c r="S193" s="79"/>
      <c r="T193" s="79"/>
      <c r="U193" s="79"/>
      <c r="V193" s="79"/>
      <c r="W193" s="79"/>
      <c r="X193" s="79"/>
      <c r="Y193" s="79"/>
      <c r="Z193" s="79"/>
    </row>
    <row r="194" spans="1:26" ht="15.75" customHeight="1">
      <c r="A194" s="79"/>
      <c r="B194" s="79"/>
      <c r="C194" s="79"/>
      <c r="D194" s="79"/>
      <c r="E194" s="79"/>
      <c r="F194" s="93"/>
      <c r="G194" s="79"/>
      <c r="H194" s="79"/>
      <c r="I194" s="79"/>
      <c r="J194" s="79"/>
      <c r="K194" s="79"/>
      <c r="L194" s="79"/>
      <c r="M194" s="79"/>
      <c r="N194" s="79"/>
      <c r="O194" s="79"/>
      <c r="P194" s="79"/>
      <c r="Q194" s="79"/>
      <c r="R194" s="79"/>
      <c r="S194" s="79"/>
      <c r="T194" s="79"/>
      <c r="U194" s="79"/>
      <c r="V194" s="79"/>
      <c r="W194" s="79"/>
      <c r="X194" s="79"/>
      <c r="Y194" s="79"/>
      <c r="Z194" s="79"/>
    </row>
    <row r="195" spans="1:26" ht="15.75" customHeight="1">
      <c r="A195" s="79"/>
      <c r="B195" s="79"/>
      <c r="C195" s="79"/>
      <c r="D195" s="79"/>
      <c r="E195" s="79"/>
      <c r="F195" s="93"/>
      <c r="G195" s="79"/>
      <c r="H195" s="79"/>
      <c r="I195" s="79"/>
      <c r="J195" s="79"/>
      <c r="K195" s="79"/>
      <c r="L195" s="79"/>
      <c r="M195" s="79"/>
      <c r="N195" s="79"/>
      <c r="O195" s="79"/>
      <c r="P195" s="79"/>
      <c r="Q195" s="79"/>
      <c r="R195" s="79"/>
      <c r="S195" s="79"/>
      <c r="T195" s="79"/>
      <c r="U195" s="79"/>
      <c r="V195" s="79"/>
      <c r="W195" s="79"/>
      <c r="X195" s="79"/>
      <c r="Y195" s="79"/>
      <c r="Z195" s="79"/>
    </row>
    <row r="196" spans="1:26" ht="15.75" customHeight="1">
      <c r="A196" s="79"/>
      <c r="B196" s="79"/>
      <c r="C196" s="79"/>
      <c r="D196" s="79"/>
      <c r="E196" s="79"/>
      <c r="F196" s="93"/>
      <c r="G196" s="79"/>
      <c r="H196" s="79"/>
      <c r="I196" s="79"/>
      <c r="J196" s="79"/>
      <c r="K196" s="79"/>
      <c r="L196" s="79"/>
      <c r="M196" s="79"/>
      <c r="N196" s="79"/>
      <c r="O196" s="79"/>
      <c r="P196" s="79"/>
      <c r="Q196" s="79"/>
      <c r="R196" s="79"/>
      <c r="S196" s="79"/>
      <c r="T196" s="79"/>
      <c r="U196" s="79"/>
      <c r="V196" s="79"/>
      <c r="W196" s="79"/>
      <c r="X196" s="79"/>
      <c r="Y196" s="79"/>
      <c r="Z196" s="79"/>
    </row>
    <row r="197" spans="1:26" ht="15.75" customHeight="1">
      <c r="A197" s="79"/>
      <c r="B197" s="79"/>
      <c r="C197" s="79"/>
      <c r="D197" s="79"/>
      <c r="E197" s="79"/>
      <c r="F197" s="93"/>
      <c r="G197" s="79"/>
      <c r="H197" s="79"/>
      <c r="I197" s="79"/>
      <c r="J197" s="79"/>
      <c r="K197" s="79"/>
      <c r="L197" s="79"/>
      <c r="M197" s="79"/>
      <c r="N197" s="79"/>
      <c r="O197" s="79"/>
      <c r="P197" s="79"/>
      <c r="Q197" s="79"/>
      <c r="R197" s="79"/>
      <c r="S197" s="79"/>
      <c r="T197" s="79"/>
      <c r="U197" s="79"/>
      <c r="V197" s="79"/>
      <c r="W197" s="79"/>
      <c r="X197" s="79"/>
      <c r="Y197" s="79"/>
      <c r="Z197" s="79"/>
    </row>
    <row r="198" spans="1:26" ht="15.75" customHeight="1">
      <c r="A198" s="79"/>
      <c r="B198" s="79"/>
      <c r="C198" s="79"/>
      <c r="D198" s="79"/>
      <c r="E198" s="79"/>
      <c r="F198" s="93"/>
      <c r="G198" s="79"/>
      <c r="H198" s="79"/>
      <c r="I198" s="79"/>
      <c r="J198" s="79"/>
      <c r="K198" s="79"/>
      <c r="L198" s="79"/>
      <c r="M198" s="79"/>
      <c r="N198" s="79"/>
      <c r="O198" s="79"/>
      <c r="P198" s="79"/>
      <c r="Q198" s="79"/>
      <c r="R198" s="79"/>
      <c r="S198" s="79"/>
      <c r="T198" s="79"/>
      <c r="U198" s="79"/>
      <c r="V198" s="79"/>
      <c r="W198" s="79"/>
      <c r="X198" s="79"/>
      <c r="Y198" s="79"/>
      <c r="Z198" s="79"/>
    </row>
    <row r="199" spans="1:26" ht="15.75" customHeight="1">
      <c r="A199" s="79"/>
      <c r="B199" s="79"/>
      <c r="C199" s="79"/>
      <c r="D199" s="79"/>
      <c r="E199" s="79"/>
      <c r="F199" s="93"/>
      <c r="G199" s="79"/>
      <c r="H199" s="79"/>
      <c r="I199" s="79"/>
      <c r="J199" s="79"/>
      <c r="K199" s="79"/>
      <c r="L199" s="79"/>
      <c r="M199" s="79"/>
      <c r="N199" s="79"/>
      <c r="O199" s="79"/>
      <c r="P199" s="79"/>
      <c r="Q199" s="79"/>
      <c r="R199" s="79"/>
      <c r="S199" s="79"/>
      <c r="T199" s="79"/>
      <c r="U199" s="79"/>
      <c r="V199" s="79"/>
      <c r="W199" s="79"/>
      <c r="X199" s="79"/>
      <c r="Y199" s="79"/>
      <c r="Z199" s="79"/>
    </row>
    <row r="200" spans="1:26" ht="15.75" customHeight="1">
      <c r="A200" s="79"/>
      <c r="B200" s="79"/>
      <c r="C200" s="79"/>
      <c r="D200" s="79"/>
      <c r="E200" s="79"/>
      <c r="F200" s="93"/>
      <c r="G200" s="79"/>
      <c r="H200" s="79"/>
      <c r="I200" s="79"/>
      <c r="J200" s="79"/>
      <c r="K200" s="79"/>
      <c r="L200" s="79"/>
      <c r="M200" s="79"/>
      <c r="N200" s="79"/>
      <c r="O200" s="79"/>
      <c r="P200" s="79"/>
      <c r="Q200" s="79"/>
      <c r="R200" s="79"/>
      <c r="S200" s="79"/>
      <c r="T200" s="79"/>
      <c r="U200" s="79"/>
      <c r="V200" s="79"/>
      <c r="W200" s="79"/>
      <c r="X200" s="79"/>
      <c r="Y200" s="79"/>
      <c r="Z200" s="79"/>
    </row>
    <row r="201" spans="1:26" ht="15.75" customHeight="1">
      <c r="A201" s="79"/>
      <c r="B201" s="79"/>
      <c r="C201" s="79"/>
      <c r="D201" s="79"/>
      <c r="E201" s="79"/>
      <c r="F201" s="93"/>
      <c r="G201" s="79"/>
      <c r="H201" s="79"/>
      <c r="I201" s="79"/>
      <c r="J201" s="79"/>
      <c r="K201" s="79"/>
      <c r="L201" s="79"/>
      <c r="M201" s="79"/>
      <c r="N201" s="79"/>
      <c r="O201" s="79"/>
      <c r="P201" s="79"/>
      <c r="Q201" s="79"/>
      <c r="R201" s="79"/>
      <c r="S201" s="79"/>
      <c r="T201" s="79"/>
      <c r="U201" s="79"/>
      <c r="V201" s="79"/>
      <c r="W201" s="79"/>
      <c r="X201" s="79"/>
      <c r="Y201" s="79"/>
      <c r="Z201" s="79"/>
    </row>
    <row r="202" spans="1:26" ht="15.75" customHeight="1">
      <c r="A202" s="79"/>
      <c r="B202" s="79"/>
      <c r="C202" s="79"/>
      <c r="D202" s="79"/>
      <c r="E202" s="79"/>
      <c r="F202" s="93"/>
      <c r="G202" s="79"/>
      <c r="H202" s="79"/>
      <c r="I202" s="79"/>
      <c r="J202" s="79"/>
      <c r="K202" s="79"/>
      <c r="L202" s="79"/>
      <c r="M202" s="79"/>
      <c r="N202" s="79"/>
      <c r="O202" s="79"/>
      <c r="P202" s="79"/>
      <c r="Q202" s="79"/>
      <c r="R202" s="79"/>
      <c r="S202" s="79"/>
      <c r="T202" s="79"/>
      <c r="U202" s="79"/>
      <c r="V202" s="79"/>
      <c r="W202" s="79"/>
      <c r="X202" s="79"/>
      <c r="Y202" s="79"/>
      <c r="Z202" s="79"/>
    </row>
    <row r="203" spans="1:26" ht="15.75" customHeight="1">
      <c r="A203" s="79"/>
      <c r="B203" s="79"/>
      <c r="C203" s="79"/>
      <c r="D203" s="79"/>
      <c r="E203" s="79"/>
      <c r="F203" s="93"/>
      <c r="G203" s="79"/>
      <c r="H203" s="79"/>
      <c r="I203" s="79"/>
      <c r="J203" s="79"/>
      <c r="K203" s="79"/>
      <c r="L203" s="79"/>
      <c r="M203" s="79"/>
      <c r="N203" s="79"/>
      <c r="O203" s="79"/>
      <c r="P203" s="79"/>
      <c r="Q203" s="79"/>
      <c r="R203" s="79"/>
      <c r="S203" s="79"/>
      <c r="T203" s="79"/>
      <c r="U203" s="79"/>
      <c r="V203" s="79"/>
      <c r="W203" s="79"/>
      <c r="X203" s="79"/>
      <c r="Y203" s="79"/>
      <c r="Z203" s="79"/>
    </row>
    <row r="204" spans="1:26" ht="15.75" customHeight="1">
      <c r="A204" s="79"/>
      <c r="B204" s="79"/>
      <c r="C204" s="79"/>
      <c r="D204" s="79"/>
      <c r="E204" s="79"/>
      <c r="F204" s="93"/>
      <c r="G204" s="79"/>
      <c r="H204" s="79"/>
      <c r="I204" s="79"/>
      <c r="J204" s="79"/>
      <c r="K204" s="79"/>
      <c r="L204" s="79"/>
      <c r="M204" s="79"/>
      <c r="N204" s="79"/>
      <c r="O204" s="79"/>
      <c r="P204" s="79"/>
      <c r="Q204" s="79"/>
      <c r="R204" s="79"/>
      <c r="S204" s="79"/>
      <c r="T204" s="79"/>
      <c r="U204" s="79"/>
      <c r="V204" s="79"/>
      <c r="W204" s="79"/>
      <c r="X204" s="79"/>
      <c r="Y204" s="79"/>
      <c r="Z204" s="79"/>
    </row>
    <row r="205" spans="1:26" ht="15.75" customHeight="1">
      <c r="A205" s="79"/>
      <c r="B205" s="79"/>
      <c r="C205" s="79"/>
      <c r="D205" s="79"/>
      <c r="E205" s="79"/>
      <c r="F205" s="93"/>
      <c r="G205" s="79"/>
      <c r="H205" s="79"/>
      <c r="I205" s="79"/>
      <c r="J205" s="79"/>
      <c r="K205" s="79"/>
      <c r="L205" s="79"/>
      <c r="M205" s="79"/>
      <c r="N205" s="79"/>
      <c r="O205" s="79"/>
      <c r="P205" s="79"/>
      <c r="Q205" s="79"/>
      <c r="R205" s="79"/>
      <c r="S205" s="79"/>
      <c r="T205" s="79"/>
      <c r="U205" s="79"/>
      <c r="V205" s="79"/>
      <c r="W205" s="79"/>
      <c r="X205" s="79"/>
      <c r="Y205" s="79"/>
      <c r="Z205" s="79"/>
    </row>
    <row r="206" spans="1:26" ht="15.75" customHeight="1">
      <c r="A206" s="79"/>
      <c r="B206" s="79"/>
      <c r="C206" s="79"/>
      <c r="D206" s="79"/>
      <c r="E206" s="79"/>
      <c r="F206" s="93"/>
      <c r="G206" s="79"/>
      <c r="H206" s="79"/>
      <c r="I206" s="79"/>
      <c r="J206" s="79"/>
      <c r="K206" s="79"/>
      <c r="L206" s="79"/>
      <c r="M206" s="79"/>
      <c r="N206" s="79"/>
      <c r="O206" s="79"/>
      <c r="P206" s="79"/>
      <c r="Q206" s="79"/>
      <c r="R206" s="79"/>
      <c r="S206" s="79"/>
      <c r="T206" s="79"/>
      <c r="U206" s="79"/>
      <c r="V206" s="79"/>
      <c r="W206" s="79"/>
      <c r="X206" s="79"/>
      <c r="Y206" s="79"/>
      <c r="Z206" s="79"/>
    </row>
    <row r="207" spans="1:26" ht="15.75" customHeight="1">
      <c r="A207" s="79"/>
      <c r="B207" s="79"/>
      <c r="C207" s="79"/>
      <c r="D207" s="79"/>
      <c r="E207" s="79"/>
      <c r="F207" s="93"/>
      <c r="G207" s="79"/>
      <c r="H207" s="79"/>
      <c r="I207" s="79"/>
      <c r="J207" s="79"/>
      <c r="K207" s="79"/>
      <c r="L207" s="79"/>
      <c r="M207" s="79"/>
      <c r="N207" s="79"/>
      <c r="O207" s="79"/>
      <c r="P207" s="79"/>
      <c r="Q207" s="79"/>
      <c r="R207" s="79"/>
      <c r="S207" s="79"/>
      <c r="T207" s="79"/>
      <c r="U207" s="79"/>
      <c r="V207" s="79"/>
      <c r="W207" s="79"/>
      <c r="X207" s="79"/>
      <c r="Y207" s="79"/>
      <c r="Z207" s="79"/>
    </row>
    <row r="208" spans="1:26" ht="15.75" customHeight="1">
      <c r="A208" s="79"/>
      <c r="B208" s="79"/>
      <c r="C208" s="79"/>
      <c r="D208" s="79"/>
      <c r="E208" s="79"/>
      <c r="F208" s="93"/>
      <c r="G208" s="79"/>
      <c r="H208" s="79"/>
      <c r="I208" s="79"/>
      <c r="J208" s="79"/>
      <c r="K208" s="79"/>
      <c r="L208" s="79"/>
      <c r="M208" s="79"/>
      <c r="N208" s="79"/>
      <c r="O208" s="79"/>
      <c r="P208" s="79"/>
      <c r="Q208" s="79"/>
      <c r="R208" s="79"/>
      <c r="S208" s="79"/>
      <c r="T208" s="79"/>
      <c r="U208" s="79"/>
      <c r="V208" s="79"/>
      <c r="W208" s="79"/>
      <c r="X208" s="79"/>
      <c r="Y208" s="79"/>
      <c r="Z208" s="79"/>
    </row>
    <row r="209" spans="1:26" ht="15.75" customHeight="1">
      <c r="A209" s="79"/>
      <c r="B209" s="79"/>
      <c r="C209" s="79"/>
      <c r="D209" s="79"/>
      <c r="E209" s="79"/>
      <c r="F209" s="93"/>
      <c r="G209" s="79"/>
      <c r="H209" s="79"/>
      <c r="I209" s="79"/>
      <c r="J209" s="79"/>
      <c r="K209" s="79"/>
      <c r="L209" s="79"/>
      <c r="M209" s="79"/>
      <c r="N209" s="79"/>
      <c r="O209" s="79"/>
      <c r="P209" s="79"/>
      <c r="Q209" s="79"/>
      <c r="R209" s="79"/>
      <c r="S209" s="79"/>
      <c r="T209" s="79"/>
      <c r="U209" s="79"/>
      <c r="V209" s="79"/>
      <c r="W209" s="79"/>
      <c r="X209" s="79"/>
      <c r="Y209" s="79"/>
      <c r="Z209" s="79"/>
    </row>
    <row r="210" spans="1:26" ht="15.75" customHeight="1">
      <c r="A210" s="79"/>
      <c r="B210" s="79"/>
      <c r="C210" s="79"/>
      <c r="D210" s="79"/>
      <c r="E210" s="79"/>
      <c r="F210" s="93"/>
      <c r="G210" s="79"/>
      <c r="H210" s="79"/>
      <c r="I210" s="79"/>
      <c r="J210" s="79"/>
      <c r="K210" s="79"/>
      <c r="L210" s="79"/>
      <c r="M210" s="79"/>
      <c r="N210" s="79"/>
      <c r="O210" s="79"/>
      <c r="P210" s="79"/>
      <c r="Q210" s="79"/>
      <c r="R210" s="79"/>
      <c r="S210" s="79"/>
      <c r="T210" s="79"/>
      <c r="U210" s="79"/>
      <c r="V210" s="79"/>
      <c r="W210" s="79"/>
      <c r="X210" s="79"/>
      <c r="Y210" s="79"/>
      <c r="Z210" s="79"/>
    </row>
    <row r="211" spans="1:26" ht="15.75" customHeight="1">
      <c r="A211" s="79"/>
      <c r="B211" s="79"/>
      <c r="C211" s="79"/>
      <c r="D211" s="79"/>
      <c r="E211" s="79"/>
      <c r="F211" s="93"/>
      <c r="G211" s="79"/>
      <c r="H211" s="79"/>
      <c r="I211" s="79"/>
      <c r="J211" s="79"/>
      <c r="K211" s="79"/>
      <c r="L211" s="79"/>
      <c r="M211" s="79"/>
      <c r="N211" s="79"/>
      <c r="O211" s="79"/>
      <c r="P211" s="79"/>
      <c r="Q211" s="79"/>
      <c r="R211" s="79"/>
      <c r="S211" s="79"/>
      <c r="T211" s="79"/>
      <c r="U211" s="79"/>
      <c r="V211" s="79"/>
      <c r="W211" s="79"/>
      <c r="X211" s="79"/>
      <c r="Y211" s="79"/>
      <c r="Z211" s="79"/>
    </row>
    <row r="212" spans="1:26" ht="15.75" customHeight="1">
      <c r="A212" s="79"/>
      <c r="B212" s="79"/>
      <c r="C212" s="79"/>
      <c r="D212" s="79"/>
      <c r="E212" s="79"/>
      <c r="F212" s="93"/>
      <c r="G212" s="79"/>
      <c r="H212" s="79"/>
      <c r="I212" s="79"/>
      <c r="J212" s="79"/>
      <c r="K212" s="79"/>
      <c r="L212" s="79"/>
      <c r="M212" s="79"/>
      <c r="N212" s="79"/>
      <c r="O212" s="79"/>
      <c r="P212" s="79"/>
      <c r="Q212" s="79"/>
      <c r="R212" s="79"/>
      <c r="S212" s="79"/>
      <c r="T212" s="79"/>
      <c r="U212" s="79"/>
      <c r="V212" s="79"/>
      <c r="W212" s="79"/>
      <c r="X212" s="79"/>
      <c r="Y212" s="79"/>
      <c r="Z212" s="79"/>
    </row>
    <row r="213" spans="1:26" ht="15.75" customHeight="1">
      <c r="A213" s="79"/>
      <c r="B213" s="79"/>
      <c r="C213" s="79"/>
      <c r="D213" s="79"/>
      <c r="E213" s="79"/>
      <c r="F213" s="93"/>
      <c r="G213" s="79"/>
      <c r="H213" s="79"/>
      <c r="I213" s="79"/>
      <c r="J213" s="79"/>
      <c r="K213" s="79"/>
      <c r="L213" s="79"/>
      <c r="M213" s="79"/>
      <c r="N213" s="79"/>
      <c r="O213" s="79"/>
      <c r="P213" s="79"/>
      <c r="Q213" s="79"/>
      <c r="R213" s="79"/>
      <c r="S213" s="79"/>
      <c r="T213" s="79"/>
      <c r="U213" s="79"/>
      <c r="V213" s="79"/>
      <c r="W213" s="79"/>
      <c r="X213" s="79"/>
      <c r="Y213" s="79"/>
      <c r="Z213" s="79"/>
    </row>
    <row r="214" spans="1:26" ht="15.75" customHeight="1">
      <c r="A214" s="79"/>
      <c r="B214" s="79"/>
      <c r="C214" s="79"/>
      <c r="D214" s="79"/>
      <c r="E214" s="79"/>
      <c r="F214" s="93"/>
      <c r="G214" s="79"/>
      <c r="H214" s="79"/>
      <c r="I214" s="79"/>
      <c r="J214" s="79"/>
      <c r="K214" s="79"/>
      <c r="L214" s="79"/>
      <c r="M214" s="79"/>
      <c r="N214" s="79"/>
      <c r="O214" s="79"/>
      <c r="P214" s="79"/>
      <c r="Q214" s="79"/>
      <c r="R214" s="79"/>
      <c r="S214" s="79"/>
      <c r="T214" s="79"/>
      <c r="U214" s="79"/>
      <c r="V214" s="79"/>
      <c r="W214" s="79"/>
      <c r="X214" s="79"/>
      <c r="Y214" s="79"/>
      <c r="Z214" s="79"/>
    </row>
    <row r="215" spans="1:26" ht="15.75" customHeight="1">
      <c r="A215" s="79"/>
      <c r="B215" s="79"/>
      <c r="C215" s="79"/>
      <c r="D215" s="79"/>
      <c r="E215" s="79"/>
      <c r="F215" s="93"/>
      <c r="G215" s="79"/>
      <c r="H215" s="79"/>
      <c r="I215" s="79"/>
      <c r="J215" s="79"/>
      <c r="K215" s="79"/>
      <c r="L215" s="79"/>
      <c r="M215" s="79"/>
      <c r="N215" s="79"/>
      <c r="O215" s="79"/>
      <c r="P215" s="79"/>
      <c r="Q215" s="79"/>
      <c r="R215" s="79"/>
      <c r="S215" s="79"/>
      <c r="T215" s="79"/>
      <c r="U215" s="79"/>
      <c r="V215" s="79"/>
      <c r="W215" s="79"/>
      <c r="X215" s="79"/>
      <c r="Y215" s="79"/>
      <c r="Z215" s="79"/>
    </row>
    <row r="216" spans="1:26" ht="15.75" customHeight="1">
      <c r="A216" s="79"/>
      <c r="B216" s="79"/>
      <c r="C216" s="79"/>
      <c r="D216" s="79"/>
      <c r="E216" s="79"/>
      <c r="F216" s="93"/>
      <c r="G216" s="79"/>
      <c r="H216" s="79"/>
      <c r="I216" s="79"/>
      <c r="J216" s="79"/>
      <c r="K216" s="79"/>
      <c r="L216" s="79"/>
      <c r="M216" s="79"/>
      <c r="N216" s="79"/>
      <c r="O216" s="79"/>
      <c r="P216" s="79"/>
      <c r="Q216" s="79"/>
      <c r="R216" s="79"/>
      <c r="S216" s="79"/>
      <c r="T216" s="79"/>
      <c r="U216" s="79"/>
      <c r="V216" s="79"/>
      <c r="W216" s="79"/>
      <c r="X216" s="79"/>
      <c r="Y216" s="79"/>
      <c r="Z216" s="79"/>
    </row>
    <row r="217" spans="1:26" ht="15.75" customHeight="1">
      <c r="A217" s="79"/>
      <c r="B217" s="79"/>
      <c r="C217" s="79"/>
      <c r="D217" s="79"/>
      <c r="E217" s="79"/>
      <c r="F217" s="93"/>
      <c r="G217" s="79"/>
      <c r="H217" s="79"/>
      <c r="I217" s="79"/>
      <c r="J217" s="79"/>
      <c r="K217" s="79"/>
      <c r="L217" s="79"/>
      <c r="M217" s="79"/>
      <c r="N217" s="79"/>
      <c r="O217" s="79"/>
      <c r="P217" s="79"/>
      <c r="Q217" s="79"/>
      <c r="R217" s="79"/>
      <c r="S217" s="79"/>
      <c r="T217" s="79"/>
      <c r="U217" s="79"/>
      <c r="V217" s="79"/>
      <c r="W217" s="79"/>
      <c r="X217" s="79"/>
      <c r="Y217" s="79"/>
      <c r="Z217" s="79"/>
    </row>
    <row r="218" spans="1:26" ht="15.75" customHeight="1">
      <c r="A218" s="79"/>
      <c r="B218" s="79"/>
      <c r="C218" s="79"/>
      <c r="D218" s="79"/>
      <c r="E218" s="79"/>
      <c r="F218" s="93"/>
      <c r="G218" s="79"/>
      <c r="H218" s="79"/>
      <c r="I218" s="79"/>
      <c r="J218" s="79"/>
      <c r="K218" s="79"/>
      <c r="L218" s="79"/>
      <c r="M218" s="79"/>
      <c r="N218" s="79"/>
      <c r="O218" s="79"/>
      <c r="P218" s="79"/>
      <c r="Q218" s="79"/>
      <c r="R218" s="79"/>
      <c r="S218" s="79"/>
      <c r="T218" s="79"/>
      <c r="U218" s="79"/>
      <c r="V218" s="79"/>
      <c r="W218" s="79"/>
      <c r="X218" s="79"/>
      <c r="Y218" s="79"/>
      <c r="Z218" s="79"/>
    </row>
    <row r="219" spans="1:26" ht="15.75" customHeight="1">
      <c r="A219" s="79"/>
      <c r="B219" s="79"/>
      <c r="C219" s="79"/>
      <c r="D219" s="79"/>
      <c r="E219" s="79"/>
      <c r="F219" s="93"/>
      <c r="G219" s="79"/>
      <c r="H219" s="79"/>
      <c r="I219" s="79"/>
      <c r="J219" s="79"/>
      <c r="K219" s="79"/>
      <c r="L219" s="79"/>
      <c r="M219" s="79"/>
      <c r="N219" s="79"/>
      <c r="O219" s="79"/>
      <c r="P219" s="79"/>
      <c r="Q219" s="79"/>
      <c r="R219" s="79"/>
      <c r="S219" s="79"/>
      <c r="T219" s="79"/>
      <c r="U219" s="79"/>
      <c r="V219" s="79"/>
      <c r="W219" s="79"/>
      <c r="X219" s="79"/>
      <c r="Y219" s="79"/>
      <c r="Z219" s="79"/>
    </row>
    <row r="220" spans="1:26" ht="15.75" customHeight="1">
      <c r="A220" s="79"/>
      <c r="B220" s="79"/>
      <c r="C220" s="79"/>
      <c r="D220" s="79"/>
      <c r="E220" s="79"/>
      <c r="F220" s="93"/>
      <c r="G220" s="79"/>
      <c r="H220" s="79"/>
      <c r="I220" s="79"/>
      <c r="J220" s="79"/>
      <c r="K220" s="79"/>
      <c r="L220" s="79"/>
      <c r="M220" s="79"/>
      <c r="N220" s="79"/>
      <c r="O220" s="79"/>
      <c r="P220" s="79"/>
      <c r="Q220" s="79"/>
      <c r="R220" s="79"/>
      <c r="S220" s="79"/>
      <c r="T220" s="79"/>
      <c r="U220" s="79"/>
      <c r="V220" s="79"/>
      <c r="W220" s="79"/>
      <c r="X220" s="79"/>
      <c r="Y220" s="79"/>
      <c r="Z220" s="79"/>
    </row>
    <row r="221" spans="1:26" ht="15.75" customHeight="1">
      <c r="A221" s="79"/>
      <c r="B221" s="79"/>
      <c r="C221" s="79"/>
      <c r="D221" s="79"/>
      <c r="E221" s="79"/>
      <c r="F221" s="93"/>
      <c r="G221" s="79"/>
      <c r="H221" s="79"/>
      <c r="I221" s="79"/>
      <c r="J221" s="79"/>
      <c r="K221" s="79"/>
      <c r="L221" s="79"/>
      <c r="M221" s="79"/>
      <c r="N221" s="79"/>
      <c r="O221" s="79"/>
      <c r="P221" s="79"/>
      <c r="Q221" s="79"/>
      <c r="R221" s="79"/>
      <c r="S221" s="79"/>
      <c r="T221" s="79"/>
      <c r="U221" s="79"/>
      <c r="V221" s="79"/>
      <c r="W221" s="79"/>
      <c r="X221" s="79"/>
      <c r="Y221" s="79"/>
      <c r="Z221" s="79"/>
    </row>
    <row r="222" spans="1:26" ht="15.75" customHeight="1">
      <c r="A222" s="79"/>
      <c r="B222" s="79"/>
      <c r="C222" s="79"/>
      <c r="D222" s="79"/>
      <c r="E222" s="79"/>
      <c r="F222" s="93"/>
      <c r="G222" s="79"/>
      <c r="H222" s="79"/>
      <c r="I222" s="79"/>
      <c r="J222" s="79"/>
      <c r="K222" s="79"/>
      <c r="L222" s="79"/>
      <c r="M222" s="79"/>
      <c r="N222" s="79"/>
      <c r="O222" s="79"/>
      <c r="P222" s="79"/>
      <c r="Q222" s="79"/>
      <c r="R222" s="79"/>
      <c r="S222" s="79"/>
      <c r="T222" s="79"/>
      <c r="U222" s="79"/>
      <c r="V222" s="79"/>
      <c r="W222" s="79"/>
      <c r="X222" s="79"/>
      <c r="Y222" s="79"/>
      <c r="Z222" s="79"/>
    </row>
    <row r="223" spans="1:26" ht="15.75" customHeight="1">
      <c r="A223" s="79"/>
      <c r="B223" s="79"/>
      <c r="C223" s="79"/>
      <c r="D223" s="79"/>
      <c r="E223" s="79"/>
      <c r="F223" s="93"/>
      <c r="G223" s="79"/>
      <c r="H223" s="79"/>
      <c r="I223" s="79"/>
      <c r="J223" s="79"/>
      <c r="K223" s="79"/>
      <c r="L223" s="79"/>
      <c r="M223" s="79"/>
      <c r="N223" s="79"/>
      <c r="O223" s="79"/>
      <c r="P223" s="79"/>
      <c r="Q223" s="79"/>
      <c r="R223" s="79"/>
      <c r="S223" s="79"/>
      <c r="T223" s="79"/>
      <c r="U223" s="79"/>
      <c r="V223" s="79"/>
      <c r="W223" s="79"/>
      <c r="X223" s="79"/>
      <c r="Y223" s="79"/>
      <c r="Z223" s="79"/>
    </row>
    <row r="224" spans="1:26" ht="15.75" customHeight="1">
      <c r="A224" s="79"/>
      <c r="B224" s="79"/>
      <c r="C224" s="79"/>
      <c r="D224" s="79"/>
      <c r="E224" s="79"/>
      <c r="F224" s="93"/>
      <c r="G224" s="79"/>
      <c r="H224" s="79"/>
      <c r="I224" s="79"/>
      <c r="J224" s="79"/>
      <c r="K224" s="79"/>
      <c r="L224" s="79"/>
      <c r="M224" s="79"/>
      <c r="N224" s="79"/>
      <c r="O224" s="79"/>
      <c r="P224" s="79"/>
      <c r="Q224" s="79"/>
      <c r="R224" s="79"/>
      <c r="S224" s="79"/>
      <c r="T224" s="79"/>
      <c r="U224" s="79"/>
      <c r="V224" s="79"/>
      <c r="W224" s="79"/>
      <c r="X224" s="79"/>
      <c r="Y224" s="79"/>
      <c r="Z224" s="79"/>
    </row>
    <row r="225" spans="1:26" ht="15.75" customHeight="1">
      <c r="A225" s="79"/>
      <c r="B225" s="79"/>
      <c r="C225" s="79"/>
      <c r="D225" s="79"/>
      <c r="E225" s="79"/>
      <c r="F225" s="93"/>
      <c r="G225" s="79"/>
      <c r="H225" s="79"/>
      <c r="I225" s="79"/>
      <c r="J225" s="79"/>
      <c r="K225" s="79"/>
      <c r="L225" s="79"/>
      <c r="M225" s="79"/>
      <c r="N225" s="79"/>
      <c r="O225" s="79"/>
      <c r="P225" s="79"/>
      <c r="Q225" s="79"/>
      <c r="R225" s="79"/>
      <c r="S225" s="79"/>
      <c r="T225" s="79"/>
      <c r="U225" s="79"/>
      <c r="V225" s="79"/>
      <c r="W225" s="79"/>
      <c r="X225" s="79"/>
      <c r="Y225" s="79"/>
      <c r="Z225" s="79"/>
    </row>
    <row r="226" spans="1:26" ht="15.75" customHeight="1">
      <c r="A226" s="79"/>
      <c r="B226" s="79"/>
      <c r="C226" s="79"/>
      <c r="D226" s="79"/>
      <c r="E226" s="79"/>
      <c r="F226" s="93"/>
      <c r="G226" s="79"/>
      <c r="H226" s="79"/>
      <c r="I226" s="79"/>
      <c r="J226" s="79"/>
      <c r="K226" s="79"/>
      <c r="L226" s="79"/>
      <c r="M226" s="79"/>
      <c r="N226" s="79"/>
      <c r="O226" s="79"/>
      <c r="P226" s="79"/>
      <c r="Q226" s="79"/>
      <c r="R226" s="79"/>
      <c r="S226" s="79"/>
      <c r="T226" s="79"/>
      <c r="U226" s="79"/>
      <c r="V226" s="79"/>
      <c r="W226" s="79"/>
      <c r="X226" s="79"/>
      <c r="Y226" s="79"/>
      <c r="Z226" s="79"/>
    </row>
    <row r="227" spans="1:26" ht="15.75" customHeight="1">
      <c r="A227" s="79"/>
      <c r="B227" s="79"/>
      <c r="C227" s="79"/>
      <c r="D227" s="79"/>
      <c r="E227" s="79"/>
      <c r="F227" s="93"/>
      <c r="G227" s="79"/>
      <c r="H227" s="79"/>
      <c r="I227" s="79"/>
      <c r="J227" s="79"/>
      <c r="K227" s="79"/>
      <c r="L227" s="79"/>
      <c r="M227" s="79"/>
      <c r="N227" s="79"/>
      <c r="O227" s="79"/>
      <c r="P227" s="79"/>
      <c r="Q227" s="79"/>
      <c r="R227" s="79"/>
      <c r="S227" s="79"/>
      <c r="T227" s="79"/>
      <c r="U227" s="79"/>
      <c r="V227" s="79"/>
      <c r="W227" s="79"/>
      <c r="X227" s="79"/>
      <c r="Y227" s="79"/>
      <c r="Z227" s="79"/>
    </row>
    <row r="228" spans="1:26" ht="15.75" customHeight="1">
      <c r="A228" s="79"/>
      <c r="B228" s="79"/>
      <c r="C228" s="79"/>
      <c r="D228" s="79"/>
      <c r="E228" s="79"/>
      <c r="F228" s="93"/>
      <c r="G228" s="79"/>
      <c r="H228" s="79"/>
      <c r="I228" s="79"/>
      <c r="J228" s="79"/>
      <c r="K228" s="79"/>
      <c r="L228" s="79"/>
      <c r="M228" s="79"/>
      <c r="N228" s="79"/>
      <c r="O228" s="79"/>
      <c r="P228" s="79"/>
      <c r="Q228" s="79"/>
      <c r="R228" s="79"/>
      <c r="S228" s="79"/>
      <c r="T228" s="79"/>
      <c r="U228" s="79"/>
      <c r="V228" s="79"/>
      <c r="W228" s="79"/>
      <c r="X228" s="79"/>
      <c r="Y228" s="79"/>
      <c r="Z228" s="79"/>
    </row>
    <row r="229" spans="1:26" ht="15.75" customHeight="1">
      <c r="A229" s="79"/>
      <c r="B229" s="79"/>
      <c r="C229" s="79"/>
      <c r="D229" s="79"/>
      <c r="E229" s="79"/>
      <c r="F229" s="93"/>
      <c r="G229" s="79"/>
      <c r="H229" s="79"/>
      <c r="I229" s="79"/>
      <c r="J229" s="79"/>
      <c r="K229" s="79"/>
      <c r="L229" s="79"/>
      <c r="M229" s="79"/>
      <c r="N229" s="79"/>
      <c r="O229" s="79"/>
      <c r="P229" s="79"/>
      <c r="Q229" s="79"/>
      <c r="R229" s="79"/>
      <c r="S229" s="79"/>
      <c r="T229" s="79"/>
      <c r="U229" s="79"/>
      <c r="V229" s="79"/>
      <c r="W229" s="79"/>
      <c r="X229" s="79"/>
      <c r="Y229" s="79"/>
      <c r="Z229" s="79"/>
    </row>
    <row r="230" spans="1:26" ht="15.75" customHeight="1">
      <c r="A230" s="79"/>
      <c r="B230" s="79"/>
      <c r="C230" s="79"/>
      <c r="D230" s="79"/>
      <c r="E230" s="79"/>
      <c r="F230" s="93"/>
      <c r="G230" s="79"/>
      <c r="H230" s="79"/>
      <c r="I230" s="79"/>
      <c r="J230" s="79"/>
      <c r="K230" s="79"/>
      <c r="L230" s="79"/>
      <c r="M230" s="79"/>
      <c r="N230" s="79"/>
      <c r="O230" s="79"/>
      <c r="P230" s="79"/>
      <c r="Q230" s="79"/>
      <c r="R230" s="79"/>
      <c r="S230" s="79"/>
      <c r="T230" s="79"/>
      <c r="U230" s="79"/>
      <c r="V230" s="79"/>
      <c r="W230" s="79"/>
      <c r="X230" s="79"/>
      <c r="Y230" s="79"/>
      <c r="Z230" s="79"/>
    </row>
    <row r="231" spans="1:26" ht="15.75" customHeight="1">
      <c r="A231" s="79"/>
      <c r="B231" s="79"/>
      <c r="C231" s="79"/>
      <c r="D231" s="79"/>
      <c r="E231" s="79"/>
      <c r="F231" s="93"/>
      <c r="G231" s="79"/>
      <c r="H231" s="79"/>
      <c r="I231" s="79"/>
      <c r="J231" s="79"/>
      <c r="K231" s="79"/>
      <c r="L231" s="79"/>
      <c r="M231" s="79"/>
      <c r="N231" s="79"/>
      <c r="O231" s="79"/>
      <c r="P231" s="79"/>
      <c r="Q231" s="79"/>
      <c r="R231" s="79"/>
      <c r="S231" s="79"/>
      <c r="T231" s="79"/>
      <c r="U231" s="79"/>
      <c r="V231" s="79"/>
      <c r="W231" s="79"/>
      <c r="X231" s="79"/>
      <c r="Y231" s="79"/>
      <c r="Z231" s="79"/>
    </row>
    <row r="232" spans="1:26" ht="15.75" customHeight="1">
      <c r="A232" s="79"/>
      <c r="B232" s="79"/>
      <c r="C232" s="79"/>
      <c r="D232" s="79"/>
      <c r="E232" s="79"/>
      <c r="F232" s="93"/>
      <c r="G232" s="79"/>
      <c r="H232" s="79"/>
      <c r="I232" s="79"/>
      <c r="J232" s="79"/>
      <c r="K232" s="79"/>
      <c r="L232" s="79"/>
      <c r="M232" s="79"/>
      <c r="N232" s="79"/>
      <c r="O232" s="79"/>
      <c r="P232" s="79"/>
      <c r="Q232" s="79"/>
      <c r="R232" s="79"/>
      <c r="S232" s="79"/>
      <c r="T232" s="79"/>
      <c r="U232" s="79"/>
      <c r="V232" s="79"/>
      <c r="W232" s="79"/>
      <c r="X232" s="79"/>
      <c r="Y232" s="79"/>
      <c r="Z232" s="79"/>
    </row>
    <row r="233" spans="1:26" ht="15.75" customHeight="1">
      <c r="A233" s="79"/>
      <c r="B233" s="79"/>
      <c r="C233" s="79"/>
      <c r="D233" s="79"/>
      <c r="E233" s="79"/>
      <c r="F233" s="93"/>
      <c r="G233" s="79"/>
      <c r="H233" s="79"/>
      <c r="I233" s="79"/>
      <c r="J233" s="79"/>
      <c r="K233" s="79"/>
      <c r="L233" s="79"/>
      <c r="M233" s="79"/>
      <c r="N233" s="79"/>
      <c r="O233" s="79"/>
      <c r="P233" s="79"/>
      <c r="Q233" s="79"/>
      <c r="R233" s="79"/>
      <c r="S233" s="79"/>
      <c r="T233" s="79"/>
      <c r="U233" s="79"/>
      <c r="V233" s="79"/>
      <c r="W233" s="79"/>
      <c r="X233" s="79"/>
      <c r="Y233" s="79"/>
      <c r="Z233" s="79"/>
    </row>
    <row r="234" spans="1:26" ht="15.75" customHeight="1">
      <c r="A234" s="79"/>
      <c r="B234" s="79"/>
      <c r="C234" s="79"/>
      <c r="D234" s="79"/>
      <c r="E234" s="79"/>
      <c r="F234" s="93"/>
      <c r="G234" s="79"/>
      <c r="H234" s="79"/>
      <c r="I234" s="79"/>
      <c r="J234" s="79"/>
      <c r="K234" s="79"/>
      <c r="L234" s="79"/>
      <c r="M234" s="79"/>
      <c r="N234" s="79"/>
      <c r="O234" s="79"/>
      <c r="P234" s="79"/>
      <c r="Q234" s="79"/>
      <c r="R234" s="79"/>
      <c r="S234" s="79"/>
      <c r="T234" s="79"/>
      <c r="U234" s="79"/>
      <c r="V234" s="79"/>
      <c r="W234" s="79"/>
      <c r="X234" s="79"/>
      <c r="Y234" s="79"/>
      <c r="Z234" s="79"/>
    </row>
    <row r="235" spans="1:26" ht="15.75" customHeight="1">
      <c r="A235" s="79"/>
      <c r="B235" s="79"/>
      <c r="C235" s="79"/>
      <c r="D235" s="79"/>
      <c r="E235" s="79"/>
      <c r="F235" s="93"/>
      <c r="G235" s="79"/>
      <c r="H235" s="79"/>
      <c r="I235" s="79"/>
      <c r="J235" s="79"/>
      <c r="K235" s="79"/>
      <c r="L235" s="79"/>
      <c r="M235" s="79"/>
      <c r="N235" s="79"/>
      <c r="O235" s="79"/>
      <c r="P235" s="79"/>
      <c r="Q235" s="79"/>
      <c r="R235" s="79"/>
      <c r="S235" s="79"/>
      <c r="T235" s="79"/>
      <c r="U235" s="79"/>
      <c r="V235" s="79"/>
      <c r="W235" s="79"/>
      <c r="X235" s="79"/>
      <c r="Y235" s="79"/>
      <c r="Z235" s="79"/>
    </row>
    <row r="236" spans="1:26" ht="15.75" customHeight="1">
      <c r="A236" s="79"/>
      <c r="B236" s="79"/>
      <c r="C236" s="79"/>
      <c r="D236" s="79"/>
      <c r="E236" s="79"/>
      <c r="F236" s="93"/>
      <c r="G236" s="79"/>
      <c r="H236" s="79"/>
      <c r="I236" s="79"/>
      <c r="J236" s="79"/>
      <c r="K236" s="79"/>
      <c r="L236" s="79"/>
      <c r="M236" s="79"/>
      <c r="N236" s="79"/>
      <c r="O236" s="79"/>
      <c r="P236" s="79"/>
      <c r="Q236" s="79"/>
      <c r="R236" s="79"/>
      <c r="S236" s="79"/>
      <c r="T236" s="79"/>
      <c r="U236" s="79"/>
      <c r="V236" s="79"/>
      <c r="W236" s="79"/>
      <c r="X236" s="79"/>
      <c r="Y236" s="79"/>
      <c r="Z236" s="79"/>
    </row>
    <row r="237" spans="1:26" ht="15.75" customHeight="1">
      <c r="A237" s="79"/>
      <c r="B237" s="79"/>
      <c r="C237" s="79"/>
      <c r="D237" s="79"/>
      <c r="E237" s="79"/>
      <c r="F237" s="93"/>
      <c r="G237" s="79"/>
      <c r="H237" s="79"/>
      <c r="I237" s="79"/>
      <c r="J237" s="79"/>
      <c r="K237" s="79"/>
      <c r="L237" s="79"/>
      <c r="M237" s="79"/>
      <c r="N237" s="79"/>
      <c r="O237" s="79"/>
      <c r="P237" s="79"/>
      <c r="Q237" s="79"/>
      <c r="R237" s="79"/>
      <c r="S237" s="79"/>
      <c r="T237" s="79"/>
      <c r="U237" s="79"/>
      <c r="V237" s="79"/>
      <c r="W237" s="79"/>
      <c r="X237" s="79"/>
      <c r="Y237" s="79"/>
      <c r="Z237" s="79"/>
    </row>
    <row r="238" spans="1:26" ht="15.75" customHeight="1">
      <c r="A238" s="79"/>
      <c r="B238" s="79"/>
      <c r="C238" s="79"/>
      <c r="D238" s="79"/>
      <c r="E238" s="79"/>
      <c r="F238" s="93"/>
      <c r="G238" s="79"/>
      <c r="H238" s="79"/>
      <c r="I238" s="79"/>
      <c r="J238" s="79"/>
      <c r="K238" s="79"/>
      <c r="L238" s="79"/>
      <c r="M238" s="79"/>
      <c r="N238" s="79"/>
      <c r="O238" s="79"/>
      <c r="P238" s="79"/>
      <c r="Q238" s="79"/>
      <c r="R238" s="79"/>
      <c r="S238" s="79"/>
      <c r="T238" s="79"/>
      <c r="U238" s="79"/>
      <c r="V238" s="79"/>
      <c r="W238" s="79"/>
      <c r="X238" s="79"/>
      <c r="Y238" s="79"/>
      <c r="Z238" s="79"/>
    </row>
    <row r="239" spans="1:26" ht="15.75" customHeight="1">
      <c r="A239" s="79"/>
      <c r="B239" s="79"/>
      <c r="C239" s="79"/>
      <c r="D239" s="79"/>
      <c r="E239" s="79"/>
      <c r="F239" s="93"/>
      <c r="G239" s="79"/>
      <c r="H239" s="79"/>
      <c r="I239" s="79"/>
      <c r="J239" s="79"/>
      <c r="K239" s="79"/>
      <c r="L239" s="79"/>
      <c r="M239" s="79"/>
      <c r="N239" s="79"/>
      <c r="O239" s="79"/>
      <c r="P239" s="79"/>
      <c r="Q239" s="79"/>
      <c r="R239" s="79"/>
      <c r="S239" s="79"/>
      <c r="T239" s="79"/>
      <c r="U239" s="79"/>
      <c r="V239" s="79"/>
      <c r="W239" s="79"/>
      <c r="X239" s="79"/>
      <c r="Y239" s="79"/>
      <c r="Z239" s="79"/>
    </row>
    <row r="240" spans="1:26" ht="15.75" customHeight="1">
      <c r="A240" s="79"/>
      <c r="B240" s="79"/>
      <c r="C240" s="79"/>
      <c r="D240" s="79"/>
      <c r="E240" s="79"/>
      <c r="F240" s="93"/>
      <c r="G240" s="79"/>
      <c r="H240" s="79"/>
      <c r="I240" s="79"/>
      <c r="J240" s="79"/>
      <c r="K240" s="79"/>
      <c r="L240" s="79"/>
      <c r="M240" s="79"/>
      <c r="N240" s="79"/>
      <c r="O240" s="79"/>
      <c r="P240" s="79"/>
      <c r="Q240" s="79"/>
      <c r="R240" s="79"/>
      <c r="S240" s="79"/>
      <c r="T240" s="79"/>
      <c r="U240" s="79"/>
      <c r="V240" s="79"/>
      <c r="W240" s="79"/>
      <c r="X240" s="79"/>
      <c r="Y240" s="79"/>
      <c r="Z240" s="79"/>
    </row>
    <row r="241" spans="1:26" ht="15.75" customHeight="1">
      <c r="A241" s="79"/>
      <c r="B241" s="79"/>
      <c r="C241" s="79"/>
      <c r="D241" s="79"/>
      <c r="E241" s="79"/>
      <c r="F241" s="93"/>
      <c r="G241" s="79"/>
      <c r="H241" s="79"/>
      <c r="I241" s="79"/>
      <c r="J241" s="79"/>
      <c r="K241" s="79"/>
      <c r="L241" s="79"/>
      <c r="M241" s="79"/>
      <c r="N241" s="79"/>
      <c r="O241" s="79"/>
      <c r="P241" s="79"/>
      <c r="Q241" s="79"/>
      <c r="R241" s="79"/>
      <c r="S241" s="79"/>
      <c r="T241" s="79"/>
      <c r="U241" s="79"/>
      <c r="V241" s="79"/>
      <c r="W241" s="79"/>
      <c r="X241" s="79"/>
      <c r="Y241" s="79"/>
      <c r="Z241" s="79"/>
    </row>
    <row r="242" spans="1:26" ht="15.75" customHeight="1">
      <c r="A242" s="79"/>
      <c r="B242" s="79"/>
      <c r="C242" s="79"/>
      <c r="D242" s="79"/>
      <c r="E242" s="79"/>
      <c r="F242" s="93"/>
      <c r="G242" s="79"/>
      <c r="H242" s="79"/>
      <c r="I242" s="79"/>
      <c r="J242" s="79"/>
      <c r="K242" s="79"/>
      <c r="L242" s="79"/>
      <c r="M242" s="79"/>
      <c r="N242" s="79"/>
      <c r="O242" s="79"/>
      <c r="P242" s="79"/>
      <c r="Q242" s="79"/>
      <c r="R242" s="79"/>
      <c r="S242" s="79"/>
      <c r="T242" s="79"/>
      <c r="U242" s="79"/>
      <c r="V242" s="79"/>
      <c r="W242" s="79"/>
      <c r="X242" s="79"/>
      <c r="Y242" s="79"/>
      <c r="Z242" s="79"/>
    </row>
    <row r="243" spans="1:26" ht="15.75" customHeight="1">
      <c r="A243" s="79"/>
      <c r="B243" s="79"/>
      <c r="C243" s="79"/>
      <c r="D243" s="79"/>
      <c r="E243" s="79"/>
      <c r="F243" s="93"/>
      <c r="G243" s="79"/>
      <c r="H243" s="79"/>
      <c r="I243" s="79"/>
      <c r="J243" s="79"/>
      <c r="K243" s="79"/>
      <c r="L243" s="79"/>
      <c r="M243" s="79"/>
      <c r="N243" s="79"/>
      <c r="O243" s="79"/>
      <c r="P243" s="79"/>
      <c r="Q243" s="79"/>
      <c r="R243" s="79"/>
      <c r="S243" s="79"/>
      <c r="T243" s="79"/>
      <c r="U243" s="79"/>
      <c r="V243" s="79"/>
      <c r="W243" s="79"/>
      <c r="X243" s="79"/>
      <c r="Y243" s="79"/>
      <c r="Z243" s="79"/>
    </row>
    <row r="244" spans="1:26" ht="15.75" customHeight="1">
      <c r="A244" s="79"/>
      <c r="B244" s="79"/>
      <c r="C244" s="79"/>
      <c r="D244" s="79"/>
      <c r="E244" s="79"/>
      <c r="F244" s="93"/>
      <c r="G244" s="79"/>
      <c r="H244" s="79"/>
      <c r="I244" s="79"/>
      <c r="J244" s="79"/>
      <c r="K244" s="79"/>
      <c r="L244" s="79"/>
      <c r="M244" s="79"/>
      <c r="N244" s="79"/>
      <c r="O244" s="79"/>
      <c r="P244" s="79"/>
      <c r="Q244" s="79"/>
      <c r="R244" s="79"/>
      <c r="S244" s="79"/>
      <c r="T244" s="79"/>
      <c r="U244" s="79"/>
      <c r="V244" s="79"/>
      <c r="W244" s="79"/>
      <c r="X244" s="79"/>
      <c r="Y244" s="79"/>
      <c r="Z244" s="79"/>
    </row>
    <row r="245" spans="1:26" ht="15.75" customHeight="1">
      <c r="A245" s="79"/>
      <c r="B245" s="79"/>
      <c r="C245" s="79"/>
      <c r="D245" s="79"/>
      <c r="E245" s="79"/>
      <c r="F245" s="93"/>
      <c r="G245" s="79"/>
      <c r="H245" s="79"/>
      <c r="I245" s="79"/>
      <c r="J245" s="79"/>
      <c r="K245" s="79"/>
      <c r="L245" s="79"/>
      <c r="M245" s="79"/>
      <c r="N245" s="79"/>
      <c r="O245" s="79"/>
      <c r="P245" s="79"/>
      <c r="Q245" s="79"/>
      <c r="R245" s="79"/>
      <c r="S245" s="79"/>
      <c r="T245" s="79"/>
      <c r="U245" s="79"/>
      <c r="V245" s="79"/>
      <c r="W245" s="79"/>
      <c r="X245" s="79"/>
      <c r="Y245" s="79"/>
      <c r="Z245" s="79"/>
    </row>
    <row r="246" spans="1:26" ht="15.75" customHeight="1">
      <c r="A246" s="79"/>
      <c r="B246" s="79"/>
      <c r="C246" s="79"/>
      <c r="D246" s="79"/>
      <c r="E246" s="79"/>
      <c r="F246" s="93"/>
      <c r="G246" s="79"/>
      <c r="H246" s="79"/>
      <c r="I246" s="79"/>
      <c r="J246" s="79"/>
      <c r="K246" s="79"/>
      <c r="L246" s="79"/>
      <c r="M246" s="79"/>
      <c r="N246" s="79"/>
      <c r="O246" s="79"/>
      <c r="P246" s="79"/>
      <c r="Q246" s="79"/>
      <c r="R246" s="79"/>
      <c r="S246" s="79"/>
      <c r="T246" s="79"/>
      <c r="U246" s="79"/>
      <c r="V246" s="79"/>
      <c r="W246" s="79"/>
      <c r="X246" s="79"/>
      <c r="Y246" s="79"/>
      <c r="Z246" s="79"/>
    </row>
    <row r="247" spans="1:26" ht="15.75" customHeight="1">
      <c r="A247" s="79"/>
      <c r="B247" s="79"/>
      <c r="C247" s="79"/>
      <c r="D247" s="79"/>
      <c r="E247" s="79"/>
      <c r="F247" s="93"/>
      <c r="G247" s="79"/>
      <c r="H247" s="79"/>
      <c r="I247" s="79"/>
      <c r="J247" s="79"/>
      <c r="K247" s="79"/>
      <c r="L247" s="79"/>
      <c r="M247" s="79"/>
      <c r="N247" s="79"/>
      <c r="O247" s="79"/>
      <c r="P247" s="79"/>
      <c r="Q247" s="79"/>
      <c r="R247" s="79"/>
      <c r="S247" s="79"/>
      <c r="T247" s="79"/>
      <c r="U247" s="79"/>
      <c r="V247" s="79"/>
      <c r="W247" s="79"/>
      <c r="X247" s="79"/>
      <c r="Y247" s="79"/>
      <c r="Z247" s="79"/>
    </row>
    <row r="248" spans="1:26" ht="15.75" customHeight="1">
      <c r="A248" s="79"/>
      <c r="B248" s="79"/>
      <c r="C248" s="79"/>
      <c r="D248" s="79"/>
      <c r="E248" s="79"/>
      <c r="F248" s="93"/>
      <c r="G248" s="79"/>
      <c r="H248" s="79"/>
      <c r="I248" s="79"/>
      <c r="J248" s="79"/>
      <c r="K248" s="79"/>
      <c r="L248" s="79"/>
      <c r="M248" s="79"/>
      <c r="N248" s="79"/>
      <c r="O248" s="79"/>
      <c r="P248" s="79"/>
      <c r="Q248" s="79"/>
      <c r="R248" s="79"/>
      <c r="S248" s="79"/>
      <c r="T248" s="79"/>
      <c r="U248" s="79"/>
      <c r="V248" s="79"/>
      <c r="W248" s="79"/>
      <c r="X248" s="79"/>
      <c r="Y248" s="79"/>
      <c r="Z248" s="79"/>
    </row>
    <row r="249" spans="1:26" ht="15.75" customHeight="1">
      <c r="A249" s="79"/>
      <c r="B249" s="79"/>
      <c r="C249" s="79"/>
      <c r="D249" s="79"/>
      <c r="E249" s="79"/>
      <c r="F249" s="93"/>
      <c r="G249" s="79"/>
      <c r="H249" s="79"/>
      <c r="I249" s="79"/>
      <c r="J249" s="79"/>
      <c r="K249" s="79"/>
      <c r="L249" s="79"/>
      <c r="M249" s="79"/>
      <c r="N249" s="79"/>
      <c r="O249" s="79"/>
      <c r="P249" s="79"/>
      <c r="Q249" s="79"/>
      <c r="R249" s="79"/>
      <c r="S249" s="79"/>
      <c r="T249" s="79"/>
      <c r="U249" s="79"/>
      <c r="V249" s="79"/>
      <c r="W249" s="79"/>
      <c r="X249" s="79"/>
      <c r="Y249" s="79"/>
      <c r="Z249" s="79"/>
    </row>
    <row r="250" spans="1:26" ht="15.75" customHeight="1">
      <c r="A250" s="79"/>
      <c r="B250" s="79"/>
      <c r="C250" s="79"/>
      <c r="D250" s="79"/>
      <c r="E250" s="79"/>
      <c r="F250" s="93"/>
      <c r="G250" s="79"/>
      <c r="H250" s="79"/>
      <c r="I250" s="79"/>
      <c r="J250" s="79"/>
      <c r="K250" s="79"/>
      <c r="L250" s="79"/>
      <c r="M250" s="79"/>
      <c r="N250" s="79"/>
      <c r="O250" s="79"/>
      <c r="P250" s="79"/>
      <c r="Q250" s="79"/>
      <c r="R250" s="79"/>
      <c r="S250" s="79"/>
      <c r="T250" s="79"/>
      <c r="U250" s="79"/>
      <c r="V250" s="79"/>
      <c r="W250" s="79"/>
      <c r="X250" s="79"/>
      <c r="Y250" s="79"/>
      <c r="Z250" s="79"/>
    </row>
    <row r="251" spans="1:26" ht="15.75" customHeight="1">
      <c r="A251" s="79"/>
      <c r="B251" s="79"/>
      <c r="C251" s="79"/>
      <c r="D251" s="79"/>
      <c r="E251" s="79"/>
      <c r="F251" s="93"/>
      <c r="G251" s="79"/>
      <c r="H251" s="79"/>
      <c r="I251" s="79"/>
      <c r="J251" s="79"/>
      <c r="K251" s="79"/>
      <c r="L251" s="79"/>
      <c r="M251" s="79"/>
      <c r="N251" s="79"/>
      <c r="O251" s="79"/>
      <c r="P251" s="79"/>
      <c r="Q251" s="79"/>
      <c r="R251" s="79"/>
      <c r="S251" s="79"/>
      <c r="T251" s="79"/>
      <c r="U251" s="79"/>
      <c r="V251" s="79"/>
      <c r="W251" s="79"/>
      <c r="X251" s="79"/>
      <c r="Y251" s="79"/>
      <c r="Z251" s="79"/>
    </row>
    <row r="252" spans="1:26" ht="15.75" customHeight="1">
      <c r="A252" s="79"/>
      <c r="B252" s="79"/>
      <c r="C252" s="79"/>
      <c r="D252" s="79"/>
      <c r="E252" s="79"/>
      <c r="F252" s="93"/>
      <c r="G252" s="79"/>
      <c r="H252" s="79"/>
      <c r="I252" s="79"/>
      <c r="J252" s="79"/>
      <c r="K252" s="79"/>
      <c r="L252" s="79"/>
      <c r="M252" s="79"/>
      <c r="N252" s="79"/>
      <c r="O252" s="79"/>
      <c r="P252" s="79"/>
      <c r="Q252" s="79"/>
      <c r="R252" s="79"/>
      <c r="S252" s="79"/>
      <c r="T252" s="79"/>
      <c r="U252" s="79"/>
      <c r="V252" s="79"/>
      <c r="W252" s="79"/>
      <c r="X252" s="79"/>
      <c r="Y252" s="79"/>
      <c r="Z252" s="79"/>
    </row>
    <row r="253" spans="1:26" ht="15.75" customHeight="1">
      <c r="A253" s="79"/>
      <c r="B253" s="79"/>
      <c r="C253" s="79"/>
      <c r="D253" s="79"/>
      <c r="E253" s="79"/>
      <c r="F253" s="93"/>
      <c r="G253" s="79"/>
      <c r="H253" s="79"/>
      <c r="I253" s="79"/>
      <c r="J253" s="79"/>
      <c r="K253" s="79"/>
      <c r="L253" s="79"/>
      <c r="M253" s="79"/>
      <c r="N253" s="79"/>
      <c r="O253" s="79"/>
      <c r="P253" s="79"/>
      <c r="Q253" s="79"/>
      <c r="R253" s="79"/>
      <c r="S253" s="79"/>
      <c r="T253" s="79"/>
      <c r="U253" s="79"/>
      <c r="V253" s="79"/>
      <c r="W253" s="79"/>
      <c r="X253" s="79"/>
      <c r="Y253" s="79"/>
      <c r="Z253" s="79"/>
    </row>
    <row r="254" spans="1:26" ht="15.75" customHeight="1">
      <c r="A254" s="79"/>
      <c r="B254" s="79"/>
      <c r="C254" s="79"/>
      <c r="D254" s="79"/>
      <c r="E254" s="79"/>
      <c r="F254" s="93"/>
      <c r="G254" s="79"/>
      <c r="H254" s="79"/>
      <c r="I254" s="79"/>
      <c r="J254" s="79"/>
      <c r="K254" s="79"/>
      <c r="L254" s="79"/>
      <c r="M254" s="79"/>
      <c r="N254" s="79"/>
      <c r="O254" s="79"/>
      <c r="P254" s="79"/>
      <c r="Q254" s="79"/>
      <c r="R254" s="79"/>
      <c r="S254" s="79"/>
      <c r="T254" s="79"/>
      <c r="U254" s="79"/>
      <c r="V254" s="79"/>
      <c r="W254" s="79"/>
      <c r="X254" s="79"/>
      <c r="Y254" s="79"/>
      <c r="Z254" s="79"/>
    </row>
    <row r="255" spans="1:26" ht="15.75" customHeight="1">
      <c r="A255" s="79"/>
      <c r="B255" s="79"/>
      <c r="C255" s="79"/>
      <c r="D255" s="79"/>
      <c r="E255" s="79"/>
      <c r="F255" s="93"/>
      <c r="G255" s="79"/>
      <c r="H255" s="79"/>
      <c r="I255" s="79"/>
      <c r="J255" s="79"/>
      <c r="K255" s="79"/>
      <c r="L255" s="79"/>
      <c r="M255" s="79"/>
      <c r="N255" s="79"/>
      <c r="O255" s="79"/>
      <c r="P255" s="79"/>
      <c r="Q255" s="79"/>
      <c r="R255" s="79"/>
      <c r="S255" s="79"/>
      <c r="T255" s="79"/>
      <c r="U255" s="79"/>
      <c r="V255" s="79"/>
      <c r="W255" s="79"/>
      <c r="X255" s="79"/>
      <c r="Y255" s="79"/>
      <c r="Z255" s="79"/>
    </row>
    <row r="256" spans="1:26" ht="15.75" customHeight="1">
      <c r="A256" s="79"/>
      <c r="B256" s="79"/>
      <c r="C256" s="79"/>
      <c r="D256" s="79"/>
      <c r="E256" s="79"/>
      <c r="F256" s="93"/>
      <c r="G256" s="79"/>
      <c r="H256" s="79"/>
      <c r="I256" s="79"/>
      <c r="J256" s="79"/>
      <c r="K256" s="79"/>
      <c r="L256" s="79"/>
      <c r="M256" s="79"/>
      <c r="N256" s="79"/>
      <c r="O256" s="79"/>
      <c r="P256" s="79"/>
      <c r="Q256" s="79"/>
      <c r="R256" s="79"/>
      <c r="S256" s="79"/>
      <c r="T256" s="79"/>
      <c r="U256" s="79"/>
      <c r="V256" s="79"/>
      <c r="W256" s="79"/>
      <c r="X256" s="79"/>
      <c r="Y256" s="79"/>
      <c r="Z256" s="79"/>
    </row>
    <row r="257" spans="1:26" ht="15.75" customHeight="1">
      <c r="A257" s="79"/>
      <c r="B257" s="79"/>
      <c r="C257" s="79"/>
      <c r="D257" s="79"/>
      <c r="E257" s="79"/>
      <c r="F257" s="93"/>
      <c r="G257" s="79"/>
      <c r="H257" s="79"/>
      <c r="I257" s="79"/>
      <c r="J257" s="79"/>
      <c r="K257" s="79"/>
      <c r="L257" s="79"/>
      <c r="M257" s="79"/>
      <c r="N257" s="79"/>
      <c r="O257" s="79"/>
      <c r="P257" s="79"/>
      <c r="Q257" s="79"/>
      <c r="R257" s="79"/>
      <c r="S257" s="79"/>
      <c r="T257" s="79"/>
      <c r="U257" s="79"/>
      <c r="V257" s="79"/>
      <c r="W257" s="79"/>
      <c r="X257" s="79"/>
      <c r="Y257" s="79"/>
      <c r="Z257" s="79"/>
    </row>
    <row r="258" spans="1:26" ht="15.75" customHeight="1">
      <c r="A258" s="79"/>
      <c r="B258" s="79"/>
      <c r="C258" s="79"/>
      <c r="D258" s="79"/>
      <c r="E258" s="79"/>
      <c r="F258" s="93"/>
      <c r="G258" s="79"/>
      <c r="H258" s="79"/>
      <c r="I258" s="79"/>
      <c r="J258" s="79"/>
      <c r="K258" s="79"/>
      <c r="L258" s="79"/>
      <c r="M258" s="79"/>
      <c r="N258" s="79"/>
      <c r="O258" s="79"/>
      <c r="P258" s="79"/>
      <c r="Q258" s="79"/>
      <c r="R258" s="79"/>
      <c r="S258" s="79"/>
      <c r="T258" s="79"/>
      <c r="U258" s="79"/>
      <c r="V258" s="79"/>
      <c r="W258" s="79"/>
      <c r="X258" s="79"/>
      <c r="Y258" s="79"/>
      <c r="Z258" s="79"/>
    </row>
    <row r="259" spans="1:26" ht="15.75" customHeight="1">
      <c r="A259" s="79"/>
      <c r="B259" s="79"/>
      <c r="C259" s="79"/>
      <c r="D259" s="79"/>
      <c r="E259" s="79"/>
      <c r="F259" s="93"/>
      <c r="G259" s="79"/>
      <c r="H259" s="79"/>
      <c r="I259" s="79"/>
      <c r="J259" s="79"/>
      <c r="K259" s="79"/>
      <c r="L259" s="79"/>
      <c r="M259" s="79"/>
      <c r="N259" s="79"/>
      <c r="O259" s="79"/>
      <c r="P259" s="79"/>
      <c r="Q259" s="79"/>
      <c r="R259" s="79"/>
      <c r="S259" s="79"/>
      <c r="T259" s="79"/>
      <c r="U259" s="79"/>
      <c r="V259" s="79"/>
      <c r="W259" s="79"/>
      <c r="X259" s="79"/>
      <c r="Y259" s="79"/>
      <c r="Z259" s="79"/>
    </row>
    <row r="260" spans="1:26" ht="15.75" customHeight="1">
      <c r="A260" s="79"/>
      <c r="B260" s="79"/>
      <c r="C260" s="79"/>
      <c r="D260" s="79"/>
      <c r="E260" s="79"/>
      <c r="F260" s="93"/>
      <c r="G260" s="79"/>
      <c r="H260" s="79"/>
      <c r="I260" s="79"/>
      <c r="J260" s="79"/>
      <c r="K260" s="79"/>
      <c r="L260" s="79"/>
      <c r="M260" s="79"/>
      <c r="N260" s="79"/>
      <c r="O260" s="79"/>
      <c r="P260" s="79"/>
      <c r="Q260" s="79"/>
      <c r="R260" s="79"/>
      <c r="S260" s="79"/>
      <c r="T260" s="79"/>
      <c r="U260" s="79"/>
      <c r="V260" s="79"/>
      <c r="W260" s="79"/>
      <c r="X260" s="79"/>
      <c r="Y260" s="79"/>
      <c r="Z260" s="79"/>
    </row>
    <row r="261" spans="1:26" ht="15.75" customHeight="1">
      <c r="A261" s="79"/>
      <c r="B261" s="79"/>
      <c r="C261" s="79"/>
      <c r="D261" s="79"/>
      <c r="E261" s="79"/>
      <c r="F261" s="93"/>
      <c r="G261" s="79"/>
      <c r="H261" s="79"/>
      <c r="I261" s="79"/>
      <c r="J261" s="79"/>
      <c r="K261" s="79"/>
      <c r="L261" s="79"/>
      <c r="M261" s="79"/>
      <c r="N261" s="79"/>
      <c r="O261" s="79"/>
      <c r="P261" s="79"/>
      <c r="Q261" s="79"/>
      <c r="R261" s="79"/>
      <c r="S261" s="79"/>
      <c r="T261" s="79"/>
      <c r="U261" s="79"/>
      <c r="V261" s="79"/>
      <c r="W261" s="79"/>
      <c r="X261" s="79"/>
      <c r="Y261" s="79"/>
      <c r="Z261" s="79"/>
    </row>
    <row r="262" spans="1:26" ht="15.75" customHeight="1">
      <c r="A262" s="79"/>
      <c r="B262" s="79"/>
      <c r="C262" s="79"/>
      <c r="D262" s="79"/>
      <c r="E262" s="79"/>
      <c r="F262" s="93"/>
      <c r="G262" s="79"/>
      <c r="H262" s="79"/>
      <c r="I262" s="79"/>
      <c r="J262" s="79"/>
      <c r="K262" s="79"/>
      <c r="L262" s="79"/>
      <c r="M262" s="79"/>
      <c r="N262" s="79"/>
      <c r="O262" s="79"/>
      <c r="P262" s="79"/>
      <c r="Q262" s="79"/>
      <c r="R262" s="79"/>
      <c r="S262" s="79"/>
      <c r="T262" s="79"/>
      <c r="U262" s="79"/>
      <c r="V262" s="79"/>
      <c r="W262" s="79"/>
      <c r="X262" s="79"/>
      <c r="Y262" s="79"/>
      <c r="Z262" s="79"/>
    </row>
    <row r="263" spans="1:26" ht="15.75" customHeight="1">
      <c r="A263" s="79"/>
      <c r="B263" s="79"/>
      <c r="C263" s="79"/>
      <c r="D263" s="79"/>
      <c r="E263" s="79"/>
      <c r="F263" s="93"/>
      <c r="G263" s="79"/>
      <c r="H263" s="79"/>
      <c r="I263" s="79"/>
      <c r="J263" s="79"/>
      <c r="K263" s="79"/>
      <c r="L263" s="79"/>
      <c r="M263" s="79"/>
      <c r="N263" s="79"/>
      <c r="O263" s="79"/>
      <c r="P263" s="79"/>
      <c r="Q263" s="79"/>
      <c r="R263" s="79"/>
      <c r="S263" s="79"/>
      <c r="T263" s="79"/>
      <c r="U263" s="79"/>
      <c r="V263" s="79"/>
      <c r="W263" s="79"/>
      <c r="X263" s="79"/>
      <c r="Y263" s="79"/>
      <c r="Z263" s="79"/>
    </row>
    <row r="264" spans="1:26" ht="15.75" customHeight="1">
      <c r="A264" s="79"/>
      <c r="B264" s="79"/>
      <c r="C264" s="79"/>
      <c r="D264" s="79"/>
      <c r="E264" s="79"/>
      <c r="F264" s="93"/>
      <c r="G264" s="79"/>
      <c r="H264" s="79"/>
      <c r="I264" s="79"/>
      <c r="J264" s="79"/>
      <c r="K264" s="79"/>
      <c r="L264" s="79"/>
      <c r="M264" s="79"/>
      <c r="N264" s="79"/>
      <c r="O264" s="79"/>
      <c r="P264" s="79"/>
      <c r="Q264" s="79"/>
      <c r="R264" s="79"/>
      <c r="S264" s="79"/>
      <c r="T264" s="79"/>
      <c r="U264" s="79"/>
      <c r="V264" s="79"/>
      <c r="W264" s="79"/>
      <c r="X264" s="79"/>
      <c r="Y264" s="79"/>
      <c r="Z264" s="79"/>
    </row>
    <row r="265" spans="1:26" ht="15.75" customHeight="1">
      <c r="A265" s="79"/>
      <c r="B265" s="79"/>
      <c r="C265" s="79"/>
      <c r="D265" s="79"/>
      <c r="E265" s="79"/>
      <c r="F265" s="93"/>
      <c r="G265" s="79"/>
      <c r="H265" s="79"/>
      <c r="I265" s="79"/>
      <c r="J265" s="79"/>
      <c r="K265" s="79"/>
      <c r="L265" s="79"/>
      <c r="M265" s="79"/>
      <c r="N265" s="79"/>
      <c r="O265" s="79"/>
      <c r="P265" s="79"/>
      <c r="Q265" s="79"/>
      <c r="R265" s="79"/>
      <c r="S265" s="79"/>
      <c r="T265" s="79"/>
      <c r="U265" s="79"/>
      <c r="V265" s="79"/>
      <c r="W265" s="79"/>
      <c r="X265" s="79"/>
      <c r="Y265" s="79"/>
      <c r="Z265" s="79"/>
    </row>
    <row r="266" spans="1:26" ht="15.75" customHeight="1">
      <c r="A266" s="79"/>
      <c r="B266" s="79"/>
      <c r="C266" s="79"/>
      <c r="D266" s="79"/>
      <c r="E266" s="79"/>
      <c r="F266" s="93"/>
      <c r="G266" s="79"/>
      <c r="H266" s="79"/>
      <c r="I266" s="79"/>
      <c r="J266" s="79"/>
      <c r="K266" s="79"/>
      <c r="L266" s="79"/>
      <c r="M266" s="79"/>
      <c r="N266" s="79"/>
      <c r="O266" s="79"/>
      <c r="P266" s="79"/>
      <c r="Q266" s="79"/>
      <c r="R266" s="79"/>
      <c r="S266" s="79"/>
      <c r="T266" s="79"/>
      <c r="U266" s="79"/>
      <c r="V266" s="79"/>
      <c r="W266" s="79"/>
      <c r="X266" s="79"/>
      <c r="Y266" s="79"/>
      <c r="Z266" s="79"/>
    </row>
    <row r="267" spans="1:26" ht="15.75" customHeight="1">
      <c r="A267" s="79"/>
      <c r="B267" s="79"/>
      <c r="C267" s="79"/>
      <c r="D267" s="79"/>
      <c r="E267" s="79"/>
      <c r="F267" s="93"/>
      <c r="G267" s="79"/>
      <c r="H267" s="79"/>
      <c r="I267" s="79"/>
      <c r="J267" s="79"/>
      <c r="K267" s="79"/>
      <c r="L267" s="79"/>
      <c r="M267" s="79"/>
      <c r="N267" s="79"/>
      <c r="O267" s="79"/>
      <c r="P267" s="79"/>
      <c r="Q267" s="79"/>
      <c r="R267" s="79"/>
      <c r="S267" s="79"/>
      <c r="T267" s="79"/>
      <c r="U267" s="79"/>
      <c r="V267" s="79"/>
      <c r="W267" s="79"/>
      <c r="X267" s="79"/>
      <c r="Y267" s="79"/>
      <c r="Z267" s="79"/>
    </row>
    <row r="268" spans="1:26" ht="15.75" customHeight="1">
      <c r="A268" s="79"/>
      <c r="B268" s="79"/>
      <c r="C268" s="79"/>
      <c r="D268" s="79"/>
      <c r="E268" s="79"/>
      <c r="F268" s="93"/>
      <c r="G268" s="79"/>
      <c r="H268" s="79"/>
      <c r="I268" s="79"/>
      <c r="J268" s="79"/>
      <c r="K268" s="79"/>
      <c r="L268" s="79"/>
      <c r="M268" s="79"/>
      <c r="N268" s="79"/>
      <c r="O268" s="79"/>
      <c r="P268" s="79"/>
      <c r="Q268" s="79"/>
      <c r="R268" s="79"/>
      <c r="S268" s="79"/>
      <c r="T268" s="79"/>
      <c r="U268" s="79"/>
      <c r="V268" s="79"/>
      <c r="W268" s="79"/>
      <c r="X268" s="79"/>
      <c r="Y268" s="79"/>
      <c r="Z268" s="79"/>
    </row>
    <row r="269" spans="1:26" ht="15.75" customHeight="1">
      <c r="A269" s="79"/>
      <c r="B269" s="79"/>
      <c r="C269" s="79"/>
      <c r="D269" s="79"/>
      <c r="E269" s="79"/>
      <c r="F269" s="93"/>
      <c r="G269" s="79"/>
      <c r="H269" s="79"/>
      <c r="I269" s="79"/>
      <c r="J269" s="79"/>
      <c r="K269" s="79"/>
      <c r="L269" s="79"/>
      <c r="M269" s="79"/>
      <c r="N269" s="79"/>
      <c r="O269" s="79"/>
      <c r="P269" s="79"/>
      <c r="Q269" s="79"/>
      <c r="R269" s="79"/>
      <c r="S269" s="79"/>
      <c r="T269" s="79"/>
      <c r="U269" s="79"/>
      <c r="V269" s="79"/>
      <c r="W269" s="79"/>
      <c r="X269" s="79"/>
      <c r="Y269" s="79"/>
      <c r="Z269" s="79"/>
    </row>
    <row r="270" spans="1:26" ht="15.75" customHeight="1">
      <c r="A270" s="79"/>
      <c r="B270" s="79"/>
      <c r="C270" s="79"/>
      <c r="D270" s="79"/>
      <c r="E270" s="79"/>
      <c r="F270" s="93"/>
      <c r="G270" s="79"/>
      <c r="H270" s="79"/>
      <c r="I270" s="79"/>
      <c r="J270" s="79"/>
      <c r="K270" s="79"/>
      <c r="L270" s="79"/>
      <c r="M270" s="79"/>
      <c r="N270" s="79"/>
      <c r="O270" s="79"/>
      <c r="P270" s="79"/>
      <c r="Q270" s="79"/>
      <c r="R270" s="79"/>
      <c r="S270" s="79"/>
      <c r="T270" s="79"/>
      <c r="U270" s="79"/>
      <c r="V270" s="79"/>
      <c r="W270" s="79"/>
      <c r="X270" s="79"/>
      <c r="Y270" s="79"/>
      <c r="Z270" s="79"/>
    </row>
    <row r="271" spans="1:26" ht="15.75" customHeight="1">
      <c r="A271" s="79"/>
      <c r="B271" s="79"/>
      <c r="C271" s="79"/>
      <c r="D271" s="79"/>
      <c r="E271" s="79"/>
      <c r="F271" s="93"/>
      <c r="G271" s="79"/>
      <c r="H271" s="79"/>
      <c r="I271" s="79"/>
      <c r="J271" s="79"/>
      <c r="K271" s="79"/>
      <c r="L271" s="79"/>
      <c r="M271" s="79"/>
      <c r="N271" s="79"/>
      <c r="O271" s="79"/>
      <c r="P271" s="79"/>
      <c r="Q271" s="79"/>
      <c r="R271" s="79"/>
      <c r="S271" s="79"/>
      <c r="T271" s="79"/>
      <c r="U271" s="79"/>
      <c r="V271" s="79"/>
      <c r="W271" s="79"/>
      <c r="X271" s="79"/>
      <c r="Y271" s="79"/>
      <c r="Z271" s="79"/>
    </row>
    <row r="272" spans="1:26" ht="15.75" customHeight="1">
      <c r="A272" s="79"/>
      <c r="B272" s="79"/>
      <c r="C272" s="79"/>
      <c r="D272" s="79"/>
      <c r="E272" s="79"/>
      <c r="F272" s="93"/>
      <c r="G272" s="79"/>
      <c r="H272" s="79"/>
      <c r="I272" s="79"/>
      <c r="J272" s="79"/>
      <c r="K272" s="79"/>
      <c r="L272" s="79"/>
      <c r="M272" s="79"/>
      <c r="N272" s="79"/>
      <c r="O272" s="79"/>
      <c r="P272" s="79"/>
      <c r="Q272" s="79"/>
      <c r="R272" s="79"/>
      <c r="S272" s="79"/>
      <c r="T272" s="79"/>
      <c r="U272" s="79"/>
      <c r="V272" s="79"/>
      <c r="W272" s="79"/>
      <c r="X272" s="79"/>
      <c r="Y272" s="79"/>
      <c r="Z272" s="79"/>
    </row>
    <row r="273" spans="1:26" ht="15.75" customHeight="1">
      <c r="A273" s="79"/>
      <c r="B273" s="79"/>
      <c r="C273" s="79"/>
      <c r="D273" s="79"/>
      <c r="E273" s="79"/>
      <c r="F273" s="93"/>
      <c r="G273" s="79"/>
      <c r="H273" s="79"/>
      <c r="I273" s="79"/>
      <c r="J273" s="79"/>
      <c r="K273" s="79"/>
      <c r="L273" s="79"/>
      <c r="M273" s="79"/>
      <c r="N273" s="79"/>
      <c r="O273" s="79"/>
      <c r="P273" s="79"/>
      <c r="Q273" s="79"/>
      <c r="R273" s="79"/>
      <c r="S273" s="79"/>
      <c r="T273" s="79"/>
      <c r="U273" s="79"/>
      <c r="V273" s="79"/>
      <c r="W273" s="79"/>
      <c r="X273" s="79"/>
      <c r="Y273" s="79"/>
      <c r="Z273" s="79"/>
    </row>
    <row r="274" spans="1:26" ht="15.75" customHeight="1">
      <c r="A274" s="79"/>
      <c r="B274" s="79"/>
      <c r="C274" s="79"/>
      <c r="D274" s="79"/>
      <c r="E274" s="79"/>
      <c r="F274" s="93"/>
      <c r="G274" s="79"/>
      <c r="H274" s="79"/>
      <c r="I274" s="79"/>
      <c r="J274" s="79"/>
      <c r="K274" s="79"/>
      <c r="L274" s="79"/>
      <c r="M274" s="79"/>
      <c r="N274" s="79"/>
      <c r="O274" s="79"/>
      <c r="P274" s="79"/>
      <c r="Q274" s="79"/>
      <c r="R274" s="79"/>
      <c r="S274" s="79"/>
      <c r="T274" s="79"/>
      <c r="U274" s="79"/>
      <c r="V274" s="79"/>
      <c r="W274" s="79"/>
      <c r="X274" s="79"/>
      <c r="Y274" s="79"/>
      <c r="Z274" s="79"/>
    </row>
    <row r="275" spans="1:26" ht="15.75" customHeight="1">
      <c r="A275" s="79"/>
      <c r="B275" s="79"/>
      <c r="C275" s="79"/>
      <c r="D275" s="79"/>
      <c r="E275" s="79"/>
      <c r="F275" s="93"/>
      <c r="G275" s="79"/>
      <c r="H275" s="79"/>
      <c r="I275" s="79"/>
      <c r="J275" s="79"/>
      <c r="K275" s="79"/>
      <c r="L275" s="79"/>
      <c r="M275" s="79"/>
      <c r="N275" s="79"/>
      <c r="O275" s="79"/>
      <c r="P275" s="79"/>
      <c r="Q275" s="79"/>
      <c r="R275" s="79"/>
      <c r="S275" s="79"/>
      <c r="T275" s="79"/>
      <c r="U275" s="79"/>
      <c r="V275" s="79"/>
      <c r="W275" s="79"/>
      <c r="X275" s="79"/>
      <c r="Y275" s="79"/>
      <c r="Z275" s="79"/>
    </row>
    <row r="276" spans="1:26" ht="15.75" customHeight="1">
      <c r="A276" s="79"/>
      <c r="B276" s="79"/>
      <c r="C276" s="79"/>
      <c r="D276" s="79"/>
      <c r="E276" s="79"/>
      <c r="F276" s="93"/>
      <c r="G276" s="79"/>
      <c r="H276" s="79"/>
      <c r="I276" s="79"/>
      <c r="J276" s="79"/>
      <c r="K276" s="79"/>
      <c r="L276" s="79"/>
      <c r="M276" s="79"/>
      <c r="N276" s="79"/>
      <c r="O276" s="79"/>
      <c r="P276" s="79"/>
      <c r="Q276" s="79"/>
      <c r="R276" s="79"/>
      <c r="S276" s="79"/>
      <c r="T276" s="79"/>
      <c r="U276" s="79"/>
      <c r="V276" s="79"/>
      <c r="W276" s="79"/>
      <c r="X276" s="79"/>
      <c r="Y276" s="79"/>
      <c r="Z276" s="79"/>
    </row>
    <row r="277" spans="1:26" ht="15.75" customHeight="1">
      <c r="A277" s="79"/>
      <c r="B277" s="79"/>
      <c r="C277" s="79"/>
      <c r="D277" s="79"/>
      <c r="E277" s="79"/>
      <c r="F277" s="93"/>
      <c r="G277" s="79"/>
      <c r="H277" s="79"/>
      <c r="I277" s="79"/>
      <c r="J277" s="79"/>
      <c r="K277" s="79"/>
      <c r="L277" s="79"/>
      <c r="M277" s="79"/>
      <c r="N277" s="79"/>
      <c r="O277" s="79"/>
      <c r="P277" s="79"/>
      <c r="Q277" s="79"/>
      <c r="R277" s="79"/>
      <c r="S277" s="79"/>
      <c r="T277" s="79"/>
      <c r="U277" s="79"/>
      <c r="V277" s="79"/>
      <c r="W277" s="79"/>
      <c r="X277" s="79"/>
      <c r="Y277" s="79"/>
      <c r="Z277" s="79"/>
    </row>
    <row r="278" spans="1:26" ht="15.75" customHeight="1">
      <c r="A278" s="79"/>
      <c r="B278" s="79"/>
      <c r="C278" s="79"/>
      <c r="D278" s="79"/>
      <c r="E278" s="79"/>
      <c r="F278" s="93"/>
      <c r="G278" s="79"/>
      <c r="H278" s="79"/>
      <c r="I278" s="79"/>
      <c r="J278" s="79"/>
      <c r="K278" s="79"/>
      <c r="L278" s="79"/>
      <c r="M278" s="79"/>
      <c r="N278" s="79"/>
      <c r="O278" s="79"/>
      <c r="P278" s="79"/>
      <c r="Q278" s="79"/>
      <c r="R278" s="79"/>
      <c r="S278" s="79"/>
      <c r="T278" s="79"/>
      <c r="U278" s="79"/>
      <c r="V278" s="79"/>
      <c r="W278" s="79"/>
      <c r="X278" s="79"/>
      <c r="Y278" s="79"/>
      <c r="Z278" s="79"/>
    </row>
    <row r="279" spans="1:26" ht="15.75" customHeight="1">
      <c r="A279" s="79"/>
      <c r="B279" s="79"/>
      <c r="C279" s="79"/>
      <c r="D279" s="79"/>
      <c r="E279" s="79"/>
      <c r="F279" s="93"/>
      <c r="G279" s="79"/>
      <c r="H279" s="79"/>
      <c r="I279" s="79"/>
      <c r="J279" s="79"/>
      <c r="K279" s="79"/>
      <c r="L279" s="79"/>
      <c r="M279" s="79"/>
      <c r="N279" s="79"/>
      <c r="O279" s="79"/>
      <c r="P279" s="79"/>
      <c r="Q279" s="79"/>
      <c r="R279" s="79"/>
      <c r="S279" s="79"/>
      <c r="T279" s="79"/>
      <c r="U279" s="79"/>
      <c r="V279" s="79"/>
      <c r="W279" s="79"/>
      <c r="X279" s="79"/>
      <c r="Y279" s="79"/>
      <c r="Z279" s="79"/>
    </row>
    <row r="280" spans="1:26" ht="15.75" customHeight="1">
      <c r="A280" s="79"/>
      <c r="B280" s="79"/>
      <c r="C280" s="79"/>
      <c r="D280" s="79"/>
      <c r="E280" s="79"/>
      <c r="F280" s="93"/>
      <c r="G280" s="79"/>
      <c r="H280" s="79"/>
      <c r="I280" s="79"/>
      <c r="J280" s="79"/>
      <c r="K280" s="79"/>
      <c r="L280" s="79"/>
      <c r="M280" s="79"/>
      <c r="N280" s="79"/>
      <c r="O280" s="79"/>
      <c r="P280" s="79"/>
      <c r="Q280" s="79"/>
      <c r="R280" s="79"/>
      <c r="S280" s="79"/>
      <c r="T280" s="79"/>
      <c r="U280" s="79"/>
      <c r="V280" s="79"/>
      <c r="W280" s="79"/>
      <c r="X280" s="79"/>
      <c r="Y280" s="79"/>
      <c r="Z280" s="79"/>
    </row>
    <row r="281" spans="1:26" ht="15.75" customHeight="1">
      <c r="A281" s="79"/>
      <c r="B281" s="79"/>
      <c r="C281" s="79"/>
      <c r="D281" s="79"/>
      <c r="E281" s="79"/>
      <c r="F281" s="93"/>
      <c r="G281" s="79"/>
      <c r="H281" s="79"/>
      <c r="I281" s="79"/>
      <c r="J281" s="79"/>
      <c r="K281" s="79"/>
      <c r="L281" s="79"/>
      <c r="M281" s="79"/>
      <c r="N281" s="79"/>
      <c r="O281" s="79"/>
      <c r="P281" s="79"/>
      <c r="Q281" s="79"/>
      <c r="R281" s="79"/>
      <c r="S281" s="79"/>
      <c r="T281" s="79"/>
      <c r="U281" s="79"/>
      <c r="V281" s="79"/>
      <c r="W281" s="79"/>
      <c r="X281" s="79"/>
      <c r="Y281" s="79"/>
      <c r="Z281" s="79"/>
    </row>
    <row r="282" spans="1:26" ht="15.75" customHeight="1">
      <c r="A282" s="79"/>
      <c r="B282" s="79"/>
      <c r="C282" s="79"/>
      <c r="D282" s="79"/>
      <c r="E282" s="79"/>
      <c r="F282" s="93"/>
      <c r="G282" s="79"/>
      <c r="H282" s="79"/>
      <c r="I282" s="79"/>
      <c r="J282" s="79"/>
      <c r="K282" s="79"/>
      <c r="L282" s="79"/>
      <c r="M282" s="79"/>
      <c r="N282" s="79"/>
      <c r="O282" s="79"/>
      <c r="P282" s="79"/>
      <c r="Q282" s="79"/>
      <c r="R282" s="79"/>
      <c r="S282" s="79"/>
      <c r="T282" s="79"/>
      <c r="U282" s="79"/>
      <c r="V282" s="79"/>
      <c r="W282" s="79"/>
      <c r="X282" s="79"/>
      <c r="Y282" s="79"/>
      <c r="Z282" s="79"/>
    </row>
    <row r="283" spans="1:26" ht="15.75" customHeight="1">
      <c r="A283" s="79"/>
      <c r="B283" s="79"/>
      <c r="C283" s="79"/>
      <c r="D283" s="79"/>
      <c r="E283" s="79"/>
      <c r="F283" s="93"/>
      <c r="G283" s="79"/>
      <c r="H283" s="79"/>
      <c r="I283" s="79"/>
      <c r="J283" s="79"/>
      <c r="K283" s="79"/>
      <c r="L283" s="79"/>
      <c r="M283" s="79"/>
      <c r="N283" s="79"/>
      <c r="O283" s="79"/>
      <c r="P283" s="79"/>
      <c r="Q283" s="79"/>
      <c r="R283" s="79"/>
      <c r="S283" s="79"/>
      <c r="T283" s="79"/>
      <c r="U283" s="79"/>
      <c r="V283" s="79"/>
      <c r="W283" s="79"/>
      <c r="X283" s="79"/>
      <c r="Y283" s="79"/>
      <c r="Z283" s="79"/>
    </row>
    <row r="284" spans="1:26" ht="15.75" customHeight="1">
      <c r="A284" s="79"/>
      <c r="B284" s="79"/>
      <c r="C284" s="79"/>
      <c r="D284" s="79"/>
      <c r="E284" s="79"/>
      <c r="F284" s="93"/>
      <c r="G284" s="79"/>
      <c r="H284" s="79"/>
      <c r="I284" s="79"/>
      <c r="J284" s="79"/>
      <c r="K284" s="79"/>
      <c r="L284" s="79"/>
      <c r="M284" s="79"/>
      <c r="N284" s="79"/>
      <c r="O284" s="79"/>
      <c r="P284" s="79"/>
      <c r="Q284" s="79"/>
      <c r="R284" s="79"/>
      <c r="S284" s="79"/>
      <c r="T284" s="79"/>
      <c r="U284" s="79"/>
      <c r="V284" s="79"/>
      <c r="W284" s="79"/>
      <c r="X284" s="79"/>
      <c r="Y284" s="79"/>
      <c r="Z284" s="79"/>
    </row>
    <row r="285" spans="1:26" ht="15.75" customHeight="1">
      <c r="A285" s="79"/>
      <c r="B285" s="79"/>
      <c r="C285" s="79"/>
      <c r="D285" s="79"/>
      <c r="E285" s="79"/>
      <c r="F285" s="93"/>
      <c r="G285" s="79"/>
      <c r="H285" s="79"/>
      <c r="I285" s="79"/>
      <c r="J285" s="79"/>
      <c r="K285" s="79"/>
      <c r="L285" s="79"/>
      <c r="M285" s="79"/>
      <c r="N285" s="79"/>
      <c r="O285" s="79"/>
      <c r="P285" s="79"/>
      <c r="Q285" s="79"/>
      <c r="R285" s="79"/>
      <c r="S285" s="79"/>
      <c r="T285" s="79"/>
      <c r="U285" s="79"/>
      <c r="V285" s="79"/>
      <c r="W285" s="79"/>
      <c r="X285" s="79"/>
      <c r="Y285" s="79"/>
      <c r="Z285" s="79"/>
    </row>
    <row r="286" spans="1:26" ht="15.75" customHeight="1">
      <c r="A286" s="79"/>
      <c r="B286" s="79"/>
      <c r="C286" s="79"/>
      <c r="D286" s="79"/>
      <c r="E286" s="79"/>
      <c r="F286" s="93"/>
      <c r="G286" s="79"/>
      <c r="H286" s="79"/>
      <c r="I286" s="79"/>
      <c r="J286" s="79"/>
      <c r="K286" s="79"/>
      <c r="L286" s="79"/>
      <c r="M286" s="79"/>
      <c r="N286" s="79"/>
      <c r="O286" s="79"/>
      <c r="P286" s="79"/>
      <c r="Q286" s="79"/>
      <c r="R286" s="79"/>
      <c r="S286" s="79"/>
      <c r="T286" s="79"/>
      <c r="U286" s="79"/>
      <c r="V286" s="79"/>
      <c r="W286" s="79"/>
      <c r="X286" s="79"/>
      <c r="Y286" s="79"/>
      <c r="Z286" s="79"/>
    </row>
    <row r="287" spans="1:26" ht="15.75" customHeight="1">
      <c r="A287" s="79"/>
      <c r="B287" s="79"/>
      <c r="C287" s="79"/>
      <c r="D287" s="79"/>
      <c r="E287" s="79"/>
      <c r="F287" s="93"/>
      <c r="G287" s="79"/>
      <c r="H287" s="79"/>
      <c r="I287" s="79"/>
      <c r="J287" s="79"/>
      <c r="K287" s="79"/>
      <c r="L287" s="79"/>
      <c r="M287" s="79"/>
      <c r="N287" s="79"/>
      <c r="O287" s="79"/>
      <c r="P287" s="79"/>
      <c r="Q287" s="79"/>
      <c r="R287" s="79"/>
      <c r="S287" s="79"/>
      <c r="T287" s="79"/>
      <c r="U287" s="79"/>
      <c r="V287" s="79"/>
      <c r="W287" s="79"/>
      <c r="X287" s="79"/>
      <c r="Y287" s="79"/>
      <c r="Z287" s="79"/>
    </row>
    <row r="288" spans="1:26" ht="15.75" customHeight="1">
      <c r="A288" s="79"/>
      <c r="B288" s="79"/>
      <c r="C288" s="79"/>
      <c r="D288" s="79"/>
      <c r="E288" s="79"/>
      <c r="F288" s="93"/>
      <c r="G288" s="79"/>
      <c r="H288" s="79"/>
      <c r="I288" s="79"/>
      <c r="J288" s="79"/>
      <c r="K288" s="79"/>
      <c r="L288" s="79"/>
      <c r="M288" s="79"/>
      <c r="N288" s="79"/>
      <c r="O288" s="79"/>
      <c r="P288" s="79"/>
      <c r="Q288" s="79"/>
      <c r="R288" s="79"/>
      <c r="S288" s="79"/>
      <c r="T288" s="79"/>
      <c r="U288" s="79"/>
      <c r="V288" s="79"/>
      <c r="W288" s="79"/>
      <c r="X288" s="79"/>
      <c r="Y288" s="79"/>
      <c r="Z288" s="79"/>
    </row>
    <row r="289" spans="1:26" ht="15.75" customHeight="1">
      <c r="A289" s="79"/>
      <c r="B289" s="79"/>
      <c r="C289" s="79"/>
      <c r="D289" s="79"/>
      <c r="E289" s="79"/>
      <c r="F289" s="93"/>
      <c r="G289" s="79"/>
      <c r="H289" s="79"/>
      <c r="I289" s="79"/>
      <c r="J289" s="79"/>
      <c r="K289" s="79"/>
      <c r="L289" s="79"/>
      <c r="M289" s="79"/>
      <c r="N289" s="79"/>
      <c r="O289" s="79"/>
      <c r="P289" s="79"/>
      <c r="Q289" s="79"/>
      <c r="R289" s="79"/>
      <c r="S289" s="79"/>
      <c r="T289" s="79"/>
      <c r="U289" s="79"/>
      <c r="V289" s="79"/>
      <c r="W289" s="79"/>
      <c r="X289" s="79"/>
      <c r="Y289" s="79"/>
      <c r="Z289" s="79"/>
    </row>
    <row r="290" spans="1:26" ht="15.75" customHeight="1">
      <c r="A290" s="79"/>
      <c r="B290" s="79"/>
      <c r="C290" s="79"/>
      <c r="D290" s="79"/>
      <c r="E290" s="79"/>
      <c r="F290" s="93"/>
      <c r="G290" s="79"/>
      <c r="H290" s="79"/>
      <c r="I290" s="79"/>
      <c r="J290" s="79"/>
      <c r="K290" s="79"/>
      <c r="L290" s="79"/>
      <c r="M290" s="79"/>
      <c r="N290" s="79"/>
      <c r="O290" s="79"/>
      <c r="P290" s="79"/>
      <c r="Q290" s="79"/>
      <c r="R290" s="79"/>
      <c r="S290" s="79"/>
      <c r="T290" s="79"/>
      <c r="U290" s="79"/>
      <c r="V290" s="79"/>
      <c r="W290" s="79"/>
      <c r="X290" s="79"/>
      <c r="Y290" s="79"/>
      <c r="Z290" s="79"/>
    </row>
    <row r="291" spans="1:26" ht="15.75" customHeight="1">
      <c r="A291" s="79"/>
      <c r="B291" s="79"/>
      <c r="C291" s="79"/>
      <c r="D291" s="79"/>
      <c r="E291" s="79"/>
      <c r="F291" s="93"/>
      <c r="G291" s="79"/>
      <c r="H291" s="79"/>
      <c r="I291" s="79"/>
      <c r="J291" s="79"/>
      <c r="K291" s="79"/>
      <c r="L291" s="79"/>
      <c r="M291" s="79"/>
      <c r="N291" s="79"/>
      <c r="O291" s="79"/>
      <c r="P291" s="79"/>
      <c r="Q291" s="79"/>
      <c r="R291" s="79"/>
      <c r="S291" s="79"/>
      <c r="T291" s="79"/>
      <c r="U291" s="79"/>
      <c r="V291" s="79"/>
      <c r="W291" s="79"/>
      <c r="X291" s="79"/>
      <c r="Y291" s="79"/>
      <c r="Z291" s="79"/>
    </row>
    <row r="292" spans="1:26" ht="15.75" customHeight="1">
      <c r="A292" s="79"/>
      <c r="B292" s="79"/>
      <c r="C292" s="79"/>
      <c r="D292" s="79"/>
      <c r="E292" s="79"/>
      <c r="F292" s="93"/>
      <c r="G292" s="79"/>
      <c r="H292" s="79"/>
      <c r="I292" s="79"/>
      <c r="J292" s="79"/>
      <c r="K292" s="79"/>
      <c r="L292" s="79"/>
      <c r="M292" s="79"/>
      <c r="N292" s="79"/>
      <c r="O292" s="79"/>
      <c r="P292" s="79"/>
      <c r="Q292" s="79"/>
      <c r="R292" s="79"/>
      <c r="S292" s="79"/>
      <c r="T292" s="79"/>
      <c r="U292" s="79"/>
      <c r="V292" s="79"/>
      <c r="W292" s="79"/>
      <c r="X292" s="79"/>
      <c r="Y292" s="79"/>
      <c r="Z292" s="79"/>
    </row>
    <row r="293" spans="1:26" ht="15.75" customHeight="1">
      <c r="A293" s="79"/>
      <c r="B293" s="79"/>
      <c r="C293" s="79"/>
      <c r="D293" s="79"/>
      <c r="E293" s="79"/>
      <c r="F293" s="93"/>
      <c r="G293" s="79"/>
      <c r="H293" s="79"/>
      <c r="I293" s="79"/>
      <c r="J293" s="79"/>
      <c r="K293" s="79"/>
      <c r="L293" s="79"/>
      <c r="M293" s="79"/>
      <c r="N293" s="79"/>
      <c r="O293" s="79"/>
      <c r="P293" s="79"/>
      <c r="Q293" s="79"/>
      <c r="R293" s="79"/>
      <c r="S293" s="79"/>
      <c r="T293" s="79"/>
      <c r="U293" s="79"/>
      <c r="V293" s="79"/>
      <c r="W293" s="79"/>
      <c r="X293" s="79"/>
      <c r="Y293" s="79"/>
      <c r="Z293" s="79"/>
    </row>
    <row r="294" spans="1:26" ht="15.75" customHeight="1">
      <c r="A294" s="79"/>
      <c r="B294" s="79"/>
      <c r="C294" s="79"/>
      <c r="D294" s="79"/>
      <c r="E294" s="79"/>
      <c r="F294" s="93"/>
      <c r="G294" s="79"/>
      <c r="H294" s="79"/>
      <c r="I294" s="79"/>
      <c r="J294" s="79"/>
      <c r="K294" s="79"/>
      <c r="L294" s="79"/>
      <c r="M294" s="79"/>
      <c r="N294" s="79"/>
      <c r="O294" s="79"/>
      <c r="P294" s="79"/>
      <c r="Q294" s="79"/>
      <c r="R294" s="79"/>
      <c r="S294" s="79"/>
      <c r="T294" s="79"/>
      <c r="U294" s="79"/>
      <c r="V294" s="79"/>
      <c r="W294" s="79"/>
      <c r="X294" s="79"/>
      <c r="Y294" s="79"/>
      <c r="Z294" s="79"/>
    </row>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5:A6"/>
    <mergeCell ref="B5:F5"/>
    <mergeCell ref="G5:G6"/>
    <mergeCell ref="B2:C2"/>
    <mergeCell ref="D2:F2"/>
    <mergeCell ref="B3:C3"/>
    <mergeCell ref="D3:F3"/>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'Shipping Prices'!$B$2:$B$187</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workbookViewId="0">
      <selection activeCell="A5" sqref="A5"/>
    </sheetView>
  </sheetViews>
  <sheetFormatPr defaultColWidth="12.6640625" defaultRowHeight="15" customHeight="1"/>
  <cols>
    <col min="1" max="1" width="41.88671875" customWidth="1"/>
    <col min="2" max="2" width="32.88671875" customWidth="1"/>
    <col min="3" max="3" width="26.44140625" customWidth="1"/>
    <col min="4" max="4" width="25.44140625" customWidth="1"/>
    <col min="5" max="5" width="23.109375" customWidth="1"/>
    <col min="6" max="6" width="22" customWidth="1"/>
    <col min="7" max="8" width="21.88671875" customWidth="1"/>
    <col min="9" max="9" width="11.44140625" hidden="1" customWidth="1"/>
    <col min="10" max="10" width="13.88671875" hidden="1" customWidth="1"/>
    <col min="11" max="11" width="10.44140625" hidden="1" customWidth="1"/>
    <col min="12" max="12" width="15.109375" hidden="1" customWidth="1"/>
    <col min="13" max="13" width="12" hidden="1" customWidth="1"/>
    <col min="14" max="14" width="11" hidden="1" customWidth="1"/>
    <col min="15" max="15" width="11.44140625" hidden="1" customWidth="1"/>
    <col min="16" max="16" width="15.44140625" hidden="1" customWidth="1"/>
    <col min="17" max="17" width="13.44140625" hidden="1" customWidth="1"/>
    <col min="18" max="18" width="16.109375" hidden="1" customWidth="1"/>
    <col min="19" max="19" width="11" hidden="1" customWidth="1"/>
    <col min="20" max="20" width="6.44140625" hidden="1" customWidth="1"/>
    <col min="21" max="21" width="19.44140625" hidden="1" customWidth="1"/>
    <col min="22" max="26" width="8.44140625" customWidth="1"/>
  </cols>
  <sheetData>
    <row r="1" spans="1:26" ht="12.75" customHeight="1">
      <c r="A1" s="94"/>
      <c r="B1" s="94"/>
      <c r="C1" s="94"/>
      <c r="D1" s="94"/>
      <c r="E1" s="94"/>
      <c r="F1" s="94"/>
      <c r="G1" s="94"/>
      <c r="H1" s="94"/>
      <c r="I1" s="95"/>
      <c r="J1" s="95"/>
      <c r="K1" s="95"/>
      <c r="L1" s="95"/>
      <c r="M1" s="95"/>
      <c r="N1" s="95"/>
      <c r="O1" s="95"/>
      <c r="P1" s="95"/>
      <c r="Q1" s="95"/>
      <c r="R1" s="95"/>
      <c r="S1" s="95"/>
      <c r="T1" s="96"/>
      <c r="U1" s="96"/>
      <c r="V1" s="96"/>
      <c r="W1" s="96"/>
      <c r="X1" s="96"/>
      <c r="Y1" s="96"/>
      <c r="Z1" s="96"/>
    </row>
    <row r="2" spans="1:26" ht="17.399999999999999">
      <c r="A2" s="306" t="s">
        <v>84</v>
      </c>
      <c r="B2" s="264"/>
      <c r="C2" s="264"/>
      <c r="D2" s="264"/>
      <c r="E2" s="264"/>
      <c r="F2" s="264"/>
      <c r="G2" s="264"/>
      <c r="H2" s="305"/>
      <c r="I2" s="95"/>
      <c r="J2" s="95"/>
      <c r="K2" s="95"/>
      <c r="L2" s="95"/>
      <c r="M2" s="95"/>
      <c r="N2" s="95"/>
      <c r="O2" s="95"/>
      <c r="P2" s="95"/>
      <c r="Q2" s="95"/>
      <c r="R2" s="95"/>
      <c r="S2" s="95"/>
      <c r="T2" s="96"/>
      <c r="U2" s="96"/>
      <c r="V2" s="96"/>
      <c r="W2" s="96"/>
      <c r="X2" s="96"/>
      <c r="Y2" s="96"/>
      <c r="Z2" s="96"/>
    </row>
    <row r="3" spans="1:26" ht="15" customHeight="1">
      <c r="A3" s="97"/>
      <c r="B3" s="97"/>
      <c r="C3" s="97"/>
      <c r="D3" s="97"/>
      <c r="E3" s="97"/>
      <c r="F3" s="97"/>
      <c r="G3" s="97"/>
      <c r="H3" s="97"/>
      <c r="I3" s="95"/>
      <c r="J3" s="95"/>
      <c r="K3" s="95"/>
      <c r="L3" s="95"/>
      <c r="M3" s="95"/>
      <c r="N3" s="95"/>
      <c r="O3" s="95"/>
      <c r="P3" s="95"/>
      <c r="Q3" s="95"/>
      <c r="R3" s="95"/>
      <c r="S3" s="95"/>
      <c r="T3" s="96"/>
      <c r="U3" s="96"/>
      <c r="V3" s="96"/>
      <c r="W3" s="96"/>
      <c r="X3" s="96"/>
      <c r="Y3" s="96"/>
      <c r="Z3" s="96"/>
    </row>
    <row r="4" spans="1:26" ht="17.25" customHeight="1">
      <c r="A4" s="98" t="s">
        <v>2</v>
      </c>
      <c r="B4" s="307" t="s">
        <v>3</v>
      </c>
      <c r="C4" s="277"/>
      <c r="D4" s="307" t="s">
        <v>5</v>
      </c>
      <c r="E4" s="277"/>
      <c r="F4" s="97"/>
      <c r="G4" s="97"/>
      <c r="H4" s="99"/>
      <c r="I4" s="95"/>
      <c r="J4" s="95"/>
      <c r="K4" s="95"/>
      <c r="L4" s="95"/>
      <c r="M4" s="95"/>
      <c r="N4" s="95"/>
      <c r="O4" s="95"/>
      <c r="P4" s="95"/>
      <c r="Q4" s="95"/>
      <c r="R4" s="95"/>
      <c r="S4" s="95"/>
      <c r="T4" s="96"/>
      <c r="U4" s="96"/>
      <c r="V4" s="96"/>
      <c r="W4" s="96"/>
      <c r="X4" s="96"/>
      <c r="Y4" s="96"/>
      <c r="Z4" s="96"/>
    </row>
    <row r="5" spans="1:26" ht="12.75" customHeight="1">
      <c r="A5" s="80"/>
      <c r="B5" s="308"/>
      <c r="C5" s="277"/>
      <c r="D5" s="309"/>
      <c r="E5" s="277"/>
      <c r="F5" s="97"/>
      <c r="G5" s="97"/>
      <c r="H5" s="99"/>
      <c r="I5" s="100"/>
      <c r="J5" s="100"/>
      <c r="K5" s="100"/>
      <c r="L5" s="100"/>
      <c r="M5" s="100"/>
      <c r="N5" s="100"/>
      <c r="O5" s="100"/>
      <c r="P5" s="100"/>
      <c r="Q5" s="100"/>
      <c r="R5" s="100"/>
      <c r="S5" s="100"/>
      <c r="T5" s="101"/>
      <c r="U5" s="101"/>
      <c r="V5" s="101"/>
      <c r="W5" s="101"/>
      <c r="X5" s="101"/>
      <c r="Y5" s="101"/>
      <c r="Z5" s="101"/>
    </row>
    <row r="6" spans="1:26" ht="17.25" customHeight="1">
      <c r="A6" s="102"/>
      <c r="B6" s="103"/>
      <c r="C6" s="99"/>
      <c r="D6" s="99"/>
      <c r="E6" s="99"/>
      <c r="F6" s="99"/>
      <c r="G6" s="99"/>
      <c r="H6" s="99"/>
      <c r="I6" s="95"/>
      <c r="J6" s="95"/>
      <c r="K6" s="95"/>
      <c r="L6" s="95"/>
      <c r="M6" s="95"/>
      <c r="N6" s="95"/>
      <c r="O6" s="95"/>
      <c r="P6" s="95"/>
      <c r="Q6" s="95"/>
      <c r="R6" s="95"/>
      <c r="S6" s="95"/>
      <c r="T6" s="96"/>
      <c r="U6" s="96"/>
      <c r="V6" s="96"/>
      <c r="W6" s="96"/>
      <c r="X6" s="96"/>
      <c r="Y6" s="96"/>
      <c r="Z6" s="96"/>
    </row>
    <row r="7" spans="1:26" ht="18.75" customHeight="1">
      <c r="A7" s="298" t="s">
        <v>85</v>
      </c>
      <c r="B7" s="268"/>
      <c r="C7" s="268"/>
      <c r="D7" s="268"/>
      <c r="E7" s="268"/>
      <c r="F7" s="268"/>
      <c r="G7" s="268"/>
      <c r="H7" s="237"/>
      <c r="I7" s="95"/>
      <c r="J7" s="95"/>
      <c r="K7" s="95"/>
      <c r="L7" s="95"/>
      <c r="M7" s="95"/>
      <c r="N7" s="95"/>
      <c r="O7" s="95"/>
      <c r="P7" s="95"/>
      <c r="Q7" s="95"/>
      <c r="R7" s="95"/>
      <c r="S7" s="95"/>
      <c r="T7" s="96"/>
      <c r="U7" s="96"/>
      <c r="V7" s="96"/>
      <c r="W7" s="96"/>
      <c r="X7" s="96"/>
      <c r="Y7" s="96"/>
      <c r="Z7" s="96"/>
    </row>
    <row r="8" spans="1:26" ht="17.25" customHeight="1">
      <c r="A8" s="104"/>
      <c r="B8" s="105"/>
      <c r="C8" s="106"/>
      <c r="D8" s="106"/>
      <c r="E8" s="106"/>
      <c r="F8" s="106"/>
      <c r="G8" s="106"/>
      <c r="H8" s="106"/>
      <c r="I8" s="95"/>
      <c r="J8" s="95"/>
      <c r="K8" s="95"/>
      <c r="L8" s="95"/>
      <c r="M8" s="95"/>
      <c r="N8" s="95"/>
      <c r="O8" s="95"/>
      <c r="P8" s="95"/>
      <c r="Q8" s="95"/>
      <c r="R8" s="95"/>
      <c r="S8" s="95"/>
      <c r="T8" s="96"/>
      <c r="U8" s="96"/>
      <c r="V8" s="96"/>
      <c r="W8" s="96"/>
      <c r="X8" s="96"/>
      <c r="Y8" s="96"/>
      <c r="Z8" s="96"/>
    </row>
    <row r="9" spans="1:26" ht="17.25" customHeight="1">
      <c r="A9" s="302" t="s">
        <v>42</v>
      </c>
      <c r="B9" s="299" t="s">
        <v>86</v>
      </c>
      <c r="C9" s="300"/>
      <c r="D9" s="300"/>
      <c r="E9" s="300"/>
      <c r="F9" s="300"/>
      <c r="G9" s="301"/>
      <c r="H9" s="302" t="s">
        <v>87</v>
      </c>
      <c r="I9" s="95"/>
      <c r="J9" s="95"/>
      <c r="K9" s="95"/>
      <c r="L9" s="95"/>
      <c r="M9" s="107"/>
      <c r="N9" s="291" t="s">
        <v>86</v>
      </c>
      <c r="O9" s="268"/>
      <c r="P9" s="268"/>
      <c r="Q9" s="268"/>
      <c r="R9" s="268"/>
      <c r="S9" s="268"/>
      <c r="T9" s="237"/>
      <c r="U9" s="108"/>
      <c r="V9" s="96"/>
      <c r="W9" s="96"/>
      <c r="X9" s="96"/>
      <c r="Y9" s="96"/>
      <c r="Z9" s="96"/>
    </row>
    <row r="10" spans="1:26" ht="36.75" customHeight="1">
      <c r="A10" s="303"/>
      <c r="B10" s="109"/>
      <c r="C10" s="109"/>
      <c r="D10" s="109"/>
      <c r="E10" s="109"/>
      <c r="F10" s="109"/>
      <c r="G10" s="109"/>
      <c r="H10" s="303"/>
      <c r="I10" s="95"/>
      <c r="J10" s="95"/>
      <c r="K10" s="95"/>
      <c r="L10" s="95"/>
      <c r="M10" s="107" t="s">
        <v>88</v>
      </c>
      <c r="N10" s="110">
        <f>$B$10</f>
        <v>0</v>
      </c>
      <c r="O10" s="110">
        <f>$C$10</f>
        <v>0</v>
      </c>
      <c r="P10" s="110">
        <f>$D$10</f>
        <v>0</v>
      </c>
      <c r="Q10" s="110">
        <f>$E$10</f>
        <v>0</v>
      </c>
      <c r="R10" s="110">
        <f>$F$10</f>
        <v>0</v>
      </c>
      <c r="S10" s="110">
        <f>$G$10</f>
        <v>0</v>
      </c>
      <c r="T10" s="110" t="s">
        <v>17</v>
      </c>
      <c r="U10" s="111"/>
      <c r="V10" s="96"/>
      <c r="W10" s="96"/>
      <c r="X10" s="96"/>
      <c r="Y10" s="96"/>
      <c r="Z10" s="96"/>
    </row>
    <row r="11" spans="1:26" ht="17.25" customHeight="1">
      <c r="A11" s="112"/>
      <c r="B11" s="113"/>
      <c r="C11" s="113">
        <f t="shared" ref="C11:G11" si="0">O11</f>
        <v>0</v>
      </c>
      <c r="D11" s="113">
        <f t="shared" si="0"/>
        <v>0</v>
      </c>
      <c r="E11" s="113">
        <f t="shared" si="0"/>
        <v>0</v>
      </c>
      <c r="F11" s="113">
        <f t="shared" si="0"/>
        <v>0</v>
      </c>
      <c r="G11" s="113">
        <f t="shared" si="0"/>
        <v>0</v>
      </c>
      <c r="H11" s="113">
        <f t="shared" ref="H11:H17" si="1">H25+H38+H51+H64+H77+H90+H103+H116+H129+H142+H155+H168+H181+H194+H207+H220+H233+H246+H259+H272+H285+H298+H311+H324+H337+H350+H363+H376+H389+H402+H415+H428+H441+H454+H467+H480</f>
        <v>0</v>
      </c>
      <c r="I11" s="95"/>
      <c r="J11" s="95"/>
      <c r="K11" s="95"/>
      <c r="L11" s="95"/>
      <c r="M11" s="114">
        <f>$A$11</f>
        <v>0</v>
      </c>
      <c r="N11" s="115">
        <f t="shared" ref="N11:T11" si="2">N25+N38+N51+N64+N77+N90+N103+N116+N129+N142+N155+N168+N181+N194+N207+N220+N233+N246+N259+N272+N285+N298+N311+N324+N337+N350+N363+N376+N389+N402+N415+N428+N441+N454+N467+N480</f>
        <v>0</v>
      </c>
      <c r="O11" s="115">
        <f t="shared" si="2"/>
        <v>0</v>
      </c>
      <c r="P11" s="115">
        <f t="shared" si="2"/>
        <v>0</v>
      </c>
      <c r="Q11" s="115">
        <f t="shared" si="2"/>
        <v>0</v>
      </c>
      <c r="R11" s="115">
        <f t="shared" si="2"/>
        <v>0</v>
      </c>
      <c r="S11" s="115">
        <f t="shared" si="2"/>
        <v>0</v>
      </c>
      <c r="T11" s="116">
        <f t="shared" si="2"/>
        <v>0</v>
      </c>
      <c r="U11" s="95"/>
      <c r="V11" s="96"/>
      <c r="W11" s="96"/>
      <c r="X11" s="96"/>
      <c r="Y11" s="96"/>
      <c r="Z11" s="96"/>
    </row>
    <row r="12" spans="1:26" ht="17.25" customHeight="1">
      <c r="A12" s="112"/>
      <c r="B12" s="113">
        <f t="shared" ref="B12:G12" si="3">N12</f>
        <v>0</v>
      </c>
      <c r="C12" s="113">
        <f t="shared" si="3"/>
        <v>0</v>
      </c>
      <c r="D12" s="113">
        <f t="shared" si="3"/>
        <v>0</v>
      </c>
      <c r="E12" s="113">
        <f t="shared" si="3"/>
        <v>0</v>
      </c>
      <c r="F12" s="113">
        <f t="shared" si="3"/>
        <v>0</v>
      </c>
      <c r="G12" s="113">
        <f t="shared" si="3"/>
        <v>0</v>
      </c>
      <c r="H12" s="113">
        <f t="shared" si="1"/>
        <v>0</v>
      </c>
      <c r="I12" s="95"/>
      <c r="J12" s="95"/>
      <c r="K12" s="95"/>
      <c r="L12" s="95"/>
      <c r="M12" s="114">
        <f>$A$12</f>
        <v>0</v>
      </c>
      <c r="N12" s="115">
        <f t="shared" ref="N12:T12" si="4">N26+N39+N52+N65+N78+N91+N104+N117+N130+N143+N156+N169+N182+N195+N208+N221+N234+N247+N260+N273+N286+N299+N312+N325+N338+N351+N364+N377+N390+N403+N416+N429+N442+N455+N468+N481</f>
        <v>0</v>
      </c>
      <c r="O12" s="115">
        <f t="shared" si="4"/>
        <v>0</v>
      </c>
      <c r="P12" s="115">
        <f t="shared" si="4"/>
        <v>0</v>
      </c>
      <c r="Q12" s="115">
        <f t="shared" si="4"/>
        <v>0</v>
      </c>
      <c r="R12" s="115">
        <f t="shared" si="4"/>
        <v>0</v>
      </c>
      <c r="S12" s="115">
        <f t="shared" si="4"/>
        <v>0</v>
      </c>
      <c r="T12" s="116">
        <f t="shared" si="4"/>
        <v>0</v>
      </c>
      <c r="U12" s="95"/>
      <c r="V12" s="96"/>
      <c r="W12" s="96"/>
      <c r="X12" s="96"/>
      <c r="Y12" s="96"/>
      <c r="Z12" s="96"/>
    </row>
    <row r="13" spans="1:26" ht="17.25" customHeight="1">
      <c r="A13" s="112"/>
      <c r="B13" s="113">
        <f t="shared" ref="B13:G13" si="5">N13</f>
        <v>0</v>
      </c>
      <c r="C13" s="113">
        <f t="shared" si="5"/>
        <v>0</v>
      </c>
      <c r="D13" s="113">
        <f t="shared" si="5"/>
        <v>0</v>
      </c>
      <c r="E13" s="113">
        <f t="shared" si="5"/>
        <v>0</v>
      </c>
      <c r="F13" s="113">
        <f t="shared" si="5"/>
        <v>0</v>
      </c>
      <c r="G13" s="113">
        <f t="shared" si="5"/>
        <v>0</v>
      </c>
      <c r="H13" s="113">
        <f t="shared" si="1"/>
        <v>0</v>
      </c>
      <c r="I13" s="95"/>
      <c r="J13" s="95"/>
      <c r="K13" s="95"/>
      <c r="L13" s="95"/>
      <c r="M13" s="114">
        <f>$A$13</f>
        <v>0</v>
      </c>
      <c r="N13" s="115">
        <f t="shared" ref="N13:T13" si="6">N27+N40+N53+N66+N79+N92+N105+N118+N131+N144+N157+N170+N183+N196+N209+N222+N235+N248+N261+N274+N287+N300+N313+N326+N339+N352+N365+N378+N391+N404+N417+N430+N443+N456+N469+N482</f>
        <v>0</v>
      </c>
      <c r="O13" s="115">
        <f t="shared" si="6"/>
        <v>0</v>
      </c>
      <c r="P13" s="115">
        <f t="shared" si="6"/>
        <v>0</v>
      </c>
      <c r="Q13" s="115">
        <f t="shared" si="6"/>
        <v>0</v>
      </c>
      <c r="R13" s="115">
        <f t="shared" si="6"/>
        <v>0</v>
      </c>
      <c r="S13" s="115">
        <f t="shared" si="6"/>
        <v>0</v>
      </c>
      <c r="T13" s="116">
        <f t="shared" si="6"/>
        <v>0</v>
      </c>
      <c r="U13" s="95"/>
      <c r="V13" s="96"/>
      <c r="W13" s="96"/>
      <c r="X13" s="96"/>
      <c r="Y13" s="96"/>
      <c r="Z13" s="96"/>
    </row>
    <row r="14" spans="1:26" ht="17.25" customHeight="1">
      <c r="A14" s="112"/>
      <c r="B14" s="113">
        <f t="shared" ref="B14:G14" si="7">N14</f>
        <v>0</v>
      </c>
      <c r="C14" s="113">
        <f t="shared" si="7"/>
        <v>0</v>
      </c>
      <c r="D14" s="113">
        <f t="shared" si="7"/>
        <v>0</v>
      </c>
      <c r="E14" s="113">
        <f t="shared" si="7"/>
        <v>0</v>
      </c>
      <c r="F14" s="113">
        <f t="shared" si="7"/>
        <v>0</v>
      </c>
      <c r="G14" s="113">
        <f t="shared" si="7"/>
        <v>0</v>
      </c>
      <c r="H14" s="113">
        <f t="shared" si="1"/>
        <v>0</v>
      </c>
      <c r="I14" s="95"/>
      <c r="J14" s="95"/>
      <c r="K14" s="95"/>
      <c r="L14" s="95"/>
      <c r="M14" s="114">
        <f>$A$14</f>
        <v>0</v>
      </c>
      <c r="N14" s="115">
        <f t="shared" ref="N14:T14" si="8">N28+N41+N54+N67+N80+N93+N106+N119+N132+N145+N158+N171+N184+N197+N210+N223+N236+N249+N262+N275+N288+N301+N314+N327+N340+N353+N366+N379+N392+N405+N418+N431+N444+N457+N470+N483</f>
        <v>0</v>
      </c>
      <c r="O14" s="115">
        <f t="shared" si="8"/>
        <v>0</v>
      </c>
      <c r="P14" s="115">
        <f t="shared" si="8"/>
        <v>0</v>
      </c>
      <c r="Q14" s="115">
        <f t="shared" si="8"/>
        <v>0</v>
      </c>
      <c r="R14" s="115">
        <f t="shared" si="8"/>
        <v>0</v>
      </c>
      <c r="S14" s="115">
        <f t="shared" si="8"/>
        <v>0</v>
      </c>
      <c r="T14" s="116">
        <f t="shared" si="8"/>
        <v>0</v>
      </c>
      <c r="U14" s="95"/>
      <c r="V14" s="96"/>
      <c r="W14" s="96"/>
      <c r="X14" s="96"/>
      <c r="Y14" s="96"/>
      <c r="Z14" s="96"/>
    </row>
    <row r="15" spans="1:26" ht="17.25" customHeight="1">
      <c r="A15" s="112"/>
      <c r="B15" s="113">
        <f t="shared" ref="B15:G15" si="9">N15</f>
        <v>0</v>
      </c>
      <c r="C15" s="113">
        <f t="shared" si="9"/>
        <v>0</v>
      </c>
      <c r="D15" s="113">
        <f t="shared" si="9"/>
        <v>0</v>
      </c>
      <c r="E15" s="113">
        <f t="shared" si="9"/>
        <v>0</v>
      </c>
      <c r="F15" s="113">
        <f t="shared" si="9"/>
        <v>0</v>
      </c>
      <c r="G15" s="113">
        <f t="shared" si="9"/>
        <v>0</v>
      </c>
      <c r="H15" s="113">
        <f t="shared" si="1"/>
        <v>0</v>
      </c>
      <c r="I15" s="95"/>
      <c r="J15" s="95"/>
      <c r="K15" s="95"/>
      <c r="L15" s="95"/>
      <c r="M15" s="114">
        <f>$A$15</f>
        <v>0</v>
      </c>
      <c r="N15" s="115">
        <f t="shared" ref="N15:T15" si="10">N29+N42+N55+N68+N81+N94+N107+N120+N133+N146+N159+N172+N185+N198+N211+N224+N237+N250+N263+N276+N289+N302+N315+N328+N341+N354+N367+N380+N393+N406+N419+N432+N445+N458+N471+N484</f>
        <v>0</v>
      </c>
      <c r="O15" s="115">
        <f t="shared" si="10"/>
        <v>0</v>
      </c>
      <c r="P15" s="115">
        <f t="shared" si="10"/>
        <v>0</v>
      </c>
      <c r="Q15" s="115">
        <f t="shared" si="10"/>
        <v>0</v>
      </c>
      <c r="R15" s="115">
        <f t="shared" si="10"/>
        <v>0</v>
      </c>
      <c r="S15" s="115">
        <f t="shared" si="10"/>
        <v>0</v>
      </c>
      <c r="T15" s="116">
        <f t="shared" si="10"/>
        <v>0</v>
      </c>
      <c r="U15" s="95"/>
      <c r="V15" s="96"/>
      <c r="W15" s="96"/>
      <c r="X15" s="96"/>
      <c r="Y15" s="96"/>
      <c r="Z15" s="96"/>
    </row>
    <row r="16" spans="1:26" ht="17.25" customHeight="1">
      <c r="A16" s="112"/>
      <c r="B16" s="113">
        <f t="shared" ref="B16:G16" si="11">N16</f>
        <v>0</v>
      </c>
      <c r="C16" s="113">
        <f t="shared" si="11"/>
        <v>0</v>
      </c>
      <c r="D16" s="113">
        <f t="shared" si="11"/>
        <v>0</v>
      </c>
      <c r="E16" s="113">
        <f t="shared" si="11"/>
        <v>0</v>
      </c>
      <c r="F16" s="113">
        <f t="shared" si="11"/>
        <v>0</v>
      </c>
      <c r="G16" s="113">
        <f t="shared" si="11"/>
        <v>0</v>
      </c>
      <c r="H16" s="113">
        <f t="shared" si="1"/>
        <v>0</v>
      </c>
      <c r="I16" s="95"/>
      <c r="J16" s="95"/>
      <c r="K16" s="95"/>
      <c r="L16" s="95"/>
      <c r="M16" s="114">
        <f>$A$16</f>
        <v>0</v>
      </c>
      <c r="N16" s="115">
        <f t="shared" ref="N16:T16" si="12">N30+N43+N56+N69+N82+N95+N108+N121+N134+N147+N160+N173+N186+N199+N212+N225+N238+N251+N264+N277+N290+N303+N316+N329+N342+N355+N368+N381+N394+N407+N420+N433+N446+N459+N472+N485</f>
        <v>0</v>
      </c>
      <c r="O16" s="115">
        <f t="shared" si="12"/>
        <v>0</v>
      </c>
      <c r="P16" s="115">
        <f t="shared" si="12"/>
        <v>0</v>
      </c>
      <c r="Q16" s="115">
        <f t="shared" si="12"/>
        <v>0</v>
      </c>
      <c r="R16" s="115">
        <f t="shared" si="12"/>
        <v>0</v>
      </c>
      <c r="S16" s="115">
        <f t="shared" si="12"/>
        <v>0</v>
      </c>
      <c r="T16" s="116">
        <f t="shared" si="12"/>
        <v>0</v>
      </c>
      <c r="U16" s="95"/>
      <c r="V16" s="96"/>
      <c r="W16" s="96"/>
      <c r="X16" s="96"/>
      <c r="Y16" s="96"/>
      <c r="Z16" s="96"/>
    </row>
    <row r="17" spans="1:26" ht="17.25" customHeight="1">
      <c r="A17" s="112"/>
      <c r="B17" s="113">
        <f t="shared" ref="B17:G17" si="13">N17</f>
        <v>0</v>
      </c>
      <c r="C17" s="113">
        <f t="shared" si="13"/>
        <v>0</v>
      </c>
      <c r="D17" s="113">
        <f t="shared" si="13"/>
        <v>0</v>
      </c>
      <c r="E17" s="113">
        <f t="shared" si="13"/>
        <v>0</v>
      </c>
      <c r="F17" s="113">
        <f t="shared" si="13"/>
        <v>0</v>
      </c>
      <c r="G17" s="113">
        <f t="shared" si="13"/>
        <v>0</v>
      </c>
      <c r="H17" s="113">
        <f t="shared" si="1"/>
        <v>0</v>
      </c>
      <c r="I17" s="95"/>
      <c r="J17" s="95"/>
      <c r="K17" s="95"/>
      <c r="L17" s="95"/>
      <c r="M17" s="114">
        <f>$A$17</f>
        <v>0</v>
      </c>
      <c r="N17" s="115">
        <f t="shared" ref="N17:T17" si="14">N31+N44+N57+N70+N83+N96+N109+N122+N135+N148+N161+N174+N187+N200+N213+N226+N239+N252+N265+N278+N291+N304+N317+N330+N343+N356+N369+N382+N395+N408+N421+N434+N447+N460+N473+N486</f>
        <v>0</v>
      </c>
      <c r="O17" s="115">
        <f t="shared" si="14"/>
        <v>0</v>
      </c>
      <c r="P17" s="115">
        <f t="shared" si="14"/>
        <v>0</v>
      </c>
      <c r="Q17" s="115">
        <f t="shared" si="14"/>
        <v>0</v>
      </c>
      <c r="R17" s="115">
        <f t="shared" si="14"/>
        <v>0</v>
      </c>
      <c r="S17" s="115">
        <f t="shared" si="14"/>
        <v>0</v>
      </c>
      <c r="T17" s="116">
        <f t="shared" si="14"/>
        <v>0</v>
      </c>
      <c r="U17" s="95"/>
      <c r="V17" s="96"/>
      <c r="W17" s="96"/>
      <c r="X17" s="96"/>
      <c r="Y17" s="96"/>
      <c r="Z17" s="96"/>
    </row>
    <row r="18" spans="1:26" ht="17.25" customHeight="1">
      <c r="A18" s="117" t="s">
        <v>89</v>
      </c>
      <c r="B18" s="118">
        <f t="shared" ref="B18:H18" si="15">SUM(B11:B17)</f>
        <v>0</v>
      </c>
      <c r="C18" s="118">
        <f t="shared" si="15"/>
        <v>0</v>
      </c>
      <c r="D18" s="118">
        <f t="shared" si="15"/>
        <v>0</v>
      </c>
      <c r="E18" s="118">
        <f t="shared" si="15"/>
        <v>0</v>
      </c>
      <c r="F18" s="118">
        <f t="shared" si="15"/>
        <v>0</v>
      </c>
      <c r="G18" s="118">
        <f t="shared" si="15"/>
        <v>0</v>
      </c>
      <c r="H18" s="118">
        <f t="shared" si="15"/>
        <v>0</v>
      </c>
      <c r="I18" s="95"/>
      <c r="J18" s="95"/>
      <c r="K18" s="95"/>
      <c r="L18" s="95"/>
      <c r="M18" s="114" t="str">
        <f>$A$18</f>
        <v xml:space="preserve">BHA Sector Totals </v>
      </c>
      <c r="N18" s="115">
        <f t="shared" ref="N18:T18" si="16">N32+N45+N58+N71+N84+N97+N110+N123+N136+N149+N162+N175+N188+N201+N214+N227+N240+N253+N266+N279+N292+N305+N318+N331+N344+N357+N370+N383+N396+N409+N422+N435+N448+N461+N474+N487</f>
        <v>0</v>
      </c>
      <c r="O18" s="115">
        <f t="shared" si="16"/>
        <v>0</v>
      </c>
      <c r="P18" s="115">
        <f t="shared" si="16"/>
        <v>0</v>
      </c>
      <c r="Q18" s="115">
        <f t="shared" si="16"/>
        <v>0</v>
      </c>
      <c r="R18" s="115">
        <f t="shared" si="16"/>
        <v>0</v>
      </c>
      <c r="S18" s="115">
        <f t="shared" si="16"/>
        <v>0</v>
      </c>
      <c r="T18" s="116">
        <f t="shared" si="16"/>
        <v>0</v>
      </c>
      <c r="U18" s="95"/>
      <c r="V18" s="96"/>
      <c r="W18" s="96"/>
      <c r="X18" s="96"/>
      <c r="Y18" s="96"/>
      <c r="Z18" s="96"/>
    </row>
    <row r="19" spans="1:26" ht="17.25" customHeight="1">
      <c r="A19" s="119"/>
      <c r="B19" s="120"/>
      <c r="C19" s="121"/>
      <c r="D19" s="121"/>
      <c r="E19" s="121"/>
      <c r="F19" s="121"/>
      <c r="G19" s="121"/>
      <c r="H19" s="121"/>
      <c r="I19" s="95"/>
      <c r="J19" s="95"/>
      <c r="K19" s="95"/>
      <c r="L19" s="95"/>
      <c r="M19" s="95"/>
      <c r="N19" s="95"/>
      <c r="O19" s="95"/>
      <c r="P19" s="95"/>
      <c r="Q19" s="95"/>
      <c r="R19" s="95"/>
      <c r="S19" s="95"/>
      <c r="T19" s="96"/>
      <c r="U19" s="96"/>
      <c r="V19" s="96"/>
      <c r="W19" s="96"/>
      <c r="X19" s="96"/>
      <c r="Y19" s="96"/>
      <c r="Z19" s="96"/>
    </row>
    <row r="20" spans="1:26" ht="21.75" customHeight="1">
      <c r="A20" s="298" t="s">
        <v>90</v>
      </c>
      <c r="B20" s="268"/>
      <c r="C20" s="268"/>
      <c r="D20" s="268"/>
      <c r="E20" s="268"/>
      <c r="F20" s="268"/>
      <c r="G20" s="268"/>
      <c r="H20" s="237"/>
      <c r="I20" s="95"/>
      <c r="J20" s="95"/>
      <c r="K20" s="95"/>
      <c r="L20" s="95"/>
      <c r="M20" s="95"/>
      <c r="N20" s="95"/>
      <c r="O20" s="95"/>
      <c r="P20" s="95"/>
      <c r="Q20" s="95"/>
      <c r="R20" s="95"/>
      <c r="S20" s="95"/>
      <c r="T20" s="96"/>
      <c r="U20" s="96"/>
      <c r="V20" s="96"/>
      <c r="W20" s="96"/>
      <c r="X20" s="96"/>
      <c r="Y20" s="96"/>
      <c r="Z20" s="96"/>
    </row>
    <row r="21" spans="1:26" ht="17.25" customHeight="1">
      <c r="A21" s="119"/>
      <c r="B21" s="120"/>
      <c r="C21" s="121"/>
      <c r="D21" s="121"/>
      <c r="E21" s="121"/>
      <c r="F21" s="121"/>
      <c r="G21" s="121"/>
      <c r="H21" s="121"/>
      <c r="I21" s="95"/>
      <c r="J21" s="95"/>
      <c r="K21" s="95"/>
      <c r="L21" s="95"/>
      <c r="M21" s="95"/>
      <c r="N21" s="304"/>
      <c r="O21" s="264"/>
      <c r="P21" s="264"/>
      <c r="Q21" s="264"/>
      <c r="R21" s="264"/>
      <c r="S21" s="264"/>
      <c r="T21" s="305"/>
      <c r="U21" s="108"/>
      <c r="V21" s="96"/>
      <c r="W21" s="96"/>
      <c r="X21" s="96"/>
      <c r="Y21" s="96"/>
      <c r="Z21" s="96"/>
    </row>
    <row r="22" spans="1:26" ht="36" customHeight="1">
      <c r="A22" s="122" t="s">
        <v>91</v>
      </c>
      <c r="B22" s="295" t="s">
        <v>92</v>
      </c>
      <c r="C22" s="296"/>
      <c r="D22" s="123" t="s">
        <v>93</v>
      </c>
      <c r="E22" s="292" t="s">
        <v>94</v>
      </c>
      <c r="F22" s="293"/>
      <c r="G22" s="293"/>
      <c r="H22" s="294"/>
      <c r="I22" s="95"/>
      <c r="J22" s="95"/>
      <c r="K22" s="111"/>
      <c r="L22" s="111"/>
      <c r="M22" s="95"/>
      <c r="N22" s="111"/>
      <c r="O22" s="124"/>
      <c r="P22" s="125"/>
      <c r="Q22" s="111"/>
      <c r="R22" s="111"/>
      <c r="S22" s="111"/>
      <c r="T22" s="111"/>
      <c r="U22" s="111"/>
      <c r="V22" s="96"/>
      <c r="W22" s="96"/>
      <c r="X22" s="96"/>
      <c r="Y22" s="96"/>
      <c r="Z22" s="96"/>
    </row>
    <row r="23" spans="1:26" ht="36" customHeight="1">
      <c r="A23" s="126"/>
      <c r="B23" s="288"/>
      <c r="C23" s="237"/>
      <c r="D23" s="127"/>
      <c r="E23" s="289"/>
      <c r="F23" s="268"/>
      <c r="G23" s="268"/>
      <c r="H23" s="290"/>
      <c r="I23" s="95"/>
      <c r="J23" s="95"/>
      <c r="K23" s="124"/>
      <c r="L23" s="111"/>
      <c r="M23" s="107"/>
      <c r="N23" s="291" t="s">
        <v>86</v>
      </c>
      <c r="O23" s="268"/>
      <c r="P23" s="268"/>
      <c r="Q23" s="268"/>
      <c r="R23" s="268"/>
      <c r="S23" s="268"/>
      <c r="T23" s="237"/>
      <c r="U23" s="108"/>
      <c r="V23" s="96"/>
      <c r="W23" s="96"/>
      <c r="X23" s="96"/>
      <c r="Y23" s="96"/>
      <c r="Z23" s="96"/>
    </row>
    <row r="24" spans="1:26" ht="96" customHeight="1">
      <c r="A24" s="128" t="s">
        <v>95</v>
      </c>
      <c r="B24" s="129" t="s">
        <v>96</v>
      </c>
      <c r="C24" s="129" t="s">
        <v>97</v>
      </c>
      <c r="D24" s="129" t="s">
        <v>98</v>
      </c>
      <c r="E24" s="129" t="s">
        <v>99</v>
      </c>
      <c r="F24" s="129" t="s">
        <v>100</v>
      </c>
      <c r="G24" s="129" t="s">
        <v>101</v>
      </c>
      <c r="H24" s="130" t="s">
        <v>102</v>
      </c>
      <c r="I24" s="95"/>
      <c r="J24" s="95"/>
      <c r="K24" s="125"/>
      <c r="L24" s="111"/>
      <c r="M24" s="107" t="s">
        <v>88</v>
      </c>
      <c r="N24" s="110">
        <f>$B$10</f>
        <v>0</v>
      </c>
      <c r="O24" s="110">
        <f>$C$10</f>
        <v>0</v>
      </c>
      <c r="P24" s="110">
        <f>$D$10</f>
        <v>0</v>
      </c>
      <c r="Q24" s="110">
        <f>$E$10</f>
        <v>0</v>
      </c>
      <c r="R24" s="110">
        <f>$F$10</f>
        <v>0</v>
      </c>
      <c r="S24" s="110">
        <f>$G$10</f>
        <v>0</v>
      </c>
      <c r="T24" s="110" t="s">
        <v>17</v>
      </c>
      <c r="U24" s="111"/>
      <c r="V24" s="96"/>
      <c r="W24" s="96"/>
      <c r="X24" s="96"/>
      <c r="Y24" s="96"/>
      <c r="Z24" s="96"/>
    </row>
    <row r="25" spans="1:26" ht="17.25" customHeight="1">
      <c r="A25" s="131"/>
      <c r="B25" s="132"/>
      <c r="C25" s="133"/>
      <c r="D25" s="133"/>
      <c r="E25" s="134"/>
      <c r="F25" s="132"/>
      <c r="G25" s="132"/>
      <c r="H25" s="135"/>
      <c r="I25" s="95"/>
      <c r="J25" s="95"/>
      <c r="K25" s="111"/>
      <c r="L25" s="111"/>
      <c r="M25" s="114">
        <f>$A$11</f>
        <v>0</v>
      </c>
      <c r="N25" s="115">
        <f>IF(N24=A23,H25,0)</f>
        <v>0</v>
      </c>
      <c r="O25" s="115">
        <f>IF(O24=A23,H25,0)</f>
        <v>0</v>
      </c>
      <c r="P25" s="115">
        <f>IF(P24=A23,H25,0)</f>
        <v>0</v>
      </c>
      <c r="Q25" s="115">
        <f>IF(Q24=A23,H25,0)</f>
        <v>0</v>
      </c>
      <c r="R25" s="115">
        <f>IF(R24=A23,H25,0)</f>
        <v>0</v>
      </c>
      <c r="S25" s="115">
        <f>IF(S24=A23,H25,0)</f>
        <v>0</v>
      </c>
      <c r="T25" s="116">
        <f>IF(T24=A23,H25,0)</f>
        <v>0</v>
      </c>
      <c r="U25" s="95"/>
      <c r="V25" s="96"/>
      <c r="W25" s="96"/>
      <c r="X25" s="96"/>
      <c r="Y25" s="96"/>
      <c r="Z25" s="96"/>
    </row>
    <row r="26" spans="1:26" ht="17.25" customHeight="1">
      <c r="A26" s="131" t="str">
        <f>IF($A$12=0,"",$A$12)</f>
        <v/>
      </c>
      <c r="B26" s="132"/>
      <c r="C26" s="133"/>
      <c r="D26" s="133"/>
      <c r="E26" s="134"/>
      <c r="F26" s="132"/>
      <c r="G26" s="132"/>
      <c r="H26" s="135">
        <f t="shared" ref="H26:H31" si="17">(B26*G26*F26)/1000000</f>
        <v>0</v>
      </c>
      <c r="I26" s="95"/>
      <c r="J26" s="95"/>
      <c r="K26" s="111"/>
      <c r="L26" s="111"/>
      <c r="M26" s="114">
        <f>$A$12</f>
        <v>0</v>
      </c>
      <c r="N26" s="115">
        <f>IF(N24=A23,H26,0)</f>
        <v>0</v>
      </c>
      <c r="O26" s="115">
        <f>IF(O24=A23,H26,0)</f>
        <v>0</v>
      </c>
      <c r="P26" s="115">
        <f>IF(P24=A23,H26,0)</f>
        <v>0</v>
      </c>
      <c r="Q26" s="115">
        <f>IF(Q24=A23,H26,0)</f>
        <v>0</v>
      </c>
      <c r="R26" s="115">
        <f>IF(R24=A23,H26,0)</f>
        <v>0</v>
      </c>
      <c r="S26" s="115">
        <f>IF(S24=A23,H26,0)</f>
        <v>0</v>
      </c>
      <c r="T26" s="116">
        <f>IF(T24=A23,H26,0)</f>
        <v>0</v>
      </c>
      <c r="U26" s="95"/>
      <c r="V26" s="96"/>
      <c r="W26" s="96"/>
      <c r="X26" s="96"/>
      <c r="Y26" s="96"/>
      <c r="Z26" s="96"/>
    </row>
    <row r="27" spans="1:26" ht="17.25" customHeight="1">
      <c r="A27" s="131" t="str">
        <f>IF($A$13=0,"",$A$13)</f>
        <v/>
      </c>
      <c r="B27" s="133"/>
      <c r="C27" s="133"/>
      <c r="D27" s="133"/>
      <c r="E27" s="134"/>
      <c r="F27" s="132"/>
      <c r="G27" s="132"/>
      <c r="H27" s="135">
        <f t="shared" si="17"/>
        <v>0</v>
      </c>
      <c r="I27" s="95"/>
      <c r="J27" s="95"/>
      <c r="K27" s="111"/>
      <c r="L27" s="111"/>
      <c r="M27" s="114">
        <f>$A$13</f>
        <v>0</v>
      </c>
      <c r="N27" s="115">
        <f>IF(N24=A23,H27,0)</f>
        <v>0</v>
      </c>
      <c r="O27" s="115">
        <f>IF(O24=A23,H27,0)</f>
        <v>0</v>
      </c>
      <c r="P27" s="115">
        <f>IF(P24=A23,H27,0)</f>
        <v>0</v>
      </c>
      <c r="Q27" s="115">
        <f>IF(Q24=A23,H27,0)</f>
        <v>0</v>
      </c>
      <c r="R27" s="115">
        <f>IF(R24=A23,H27,0)</f>
        <v>0</v>
      </c>
      <c r="S27" s="115">
        <f>IF(S24=A23,H27,0)</f>
        <v>0</v>
      </c>
      <c r="T27" s="116">
        <f>IF(T24=A23,H27,0)</f>
        <v>0</v>
      </c>
      <c r="U27" s="95"/>
      <c r="V27" s="96"/>
      <c r="W27" s="96"/>
      <c r="X27" s="96"/>
      <c r="Y27" s="96"/>
      <c r="Z27" s="96"/>
    </row>
    <row r="28" spans="1:26" ht="17.25" customHeight="1">
      <c r="A28" s="131" t="str">
        <f>IF($A$14=0,"",$A$14)</f>
        <v/>
      </c>
      <c r="B28" s="133"/>
      <c r="C28" s="133"/>
      <c r="D28" s="133"/>
      <c r="E28" s="134"/>
      <c r="F28" s="132"/>
      <c r="G28" s="132"/>
      <c r="H28" s="135">
        <f t="shared" si="17"/>
        <v>0</v>
      </c>
      <c r="I28" s="95"/>
      <c r="J28" s="95"/>
      <c r="K28" s="111"/>
      <c r="L28" s="95"/>
      <c r="M28" s="114">
        <f>$A$14</f>
        <v>0</v>
      </c>
      <c r="N28" s="115">
        <f>IF(N24=A23,H28,0)</f>
        <v>0</v>
      </c>
      <c r="O28" s="115">
        <f>IF(O24=A23,H28,0)</f>
        <v>0</v>
      </c>
      <c r="P28" s="115">
        <f>IF(P24=A23,H28,0)</f>
        <v>0</v>
      </c>
      <c r="Q28" s="115">
        <f>IF(Q24=A23,H28,0)</f>
        <v>0</v>
      </c>
      <c r="R28" s="115">
        <f>IF(R24=A23,H28,0)</f>
        <v>0</v>
      </c>
      <c r="S28" s="115">
        <f>IF(S24=A23,H28,0)</f>
        <v>0</v>
      </c>
      <c r="T28" s="116">
        <f>IF(T24=A23,H28,0)</f>
        <v>0</v>
      </c>
      <c r="U28" s="95"/>
      <c r="V28" s="96"/>
      <c r="W28" s="96"/>
      <c r="X28" s="96"/>
      <c r="Y28" s="96"/>
      <c r="Z28" s="96"/>
    </row>
    <row r="29" spans="1:26" ht="17.25" customHeight="1">
      <c r="A29" s="131" t="str">
        <f>IF($A$15=0,"",$A$15)</f>
        <v/>
      </c>
      <c r="B29" s="133"/>
      <c r="C29" s="133"/>
      <c r="D29" s="133"/>
      <c r="E29" s="134"/>
      <c r="F29" s="132"/>
      <c r="G29" s="132"/>
      <c r="H29" s="135">
        <f t="shared" si="17"/>
        <v>0</v>
      </c>
      <c r="I29" s="95"/>
      <c r="J29" s="95"/>
      <c r="K29" s="111"/>
      <c r="L29" s="95"/>
      <c r="M29" s="114">
        <f>$A$15</f>
        <v>0</v>
      </c>
      <c r="N29" s="115">
        <f>IF(N24=A23,H29,0)</f>
        <v>0</v>
      </c>
      <c r="O29" s="115">
        <f>IF(O24=A23,H29,0)</f>
        <v>0</v>
      </c>
      <c r="P29" s="115">
        <f>IF(P24=A23,H29,0)</f>
        <v>0</v>
      </c>
      <c r="Q29" s="115">
        <f>IF(Q24=A23,H29,0)</f>
        <v>0</v>
      </c>
      <c r="R29" s="115">
        <f>IF(R24=A23,H29,0)</f>
        <v>0</v>
      </c>
      <c r="S29" s="115">
        <f>IF(S24=A23,H29,0)</f>
        <v>0</v>
      </c>
      <c r="T29" s="116">
        <f>IF(T24=A23,H29,0)</f>
        <v>0</v>
      </c>
      <c r="U29" s="95"/>
      <c r="V29" s="96"/>
      <c r="W29" s="96"/>
      <c r="X29" s="96"/>
      <c r="Y29" s="96"/>
      <c r="Z29" s="96"/>
    </row>
    <row r="30" spans="1:26" ht="17.25" customHeight="1">
      <c r="A30" s="131" t="str">
        <f>IF($A$16=0,"",$A$16)</f>
        <v/>
      </c>
      <c r="B30" s="133"/>
      <c r="C30" s="133"/>
      <c r="D30" s="133"/>
      <c r="E30" s="134"/>
      <c r="F30" s="132"/>
      <c r="G30" s="132"/>
      <c r="H30" s="135">
        <f t="shared" si="17"/>
        <v>0</v>
      </c>
      <c r="I30" s="95"/>
      <c r="J30" s="95"/>
      <c r="K30" s="111"/>
      <c r="L30" s="95"/>
      <c r="M30" s="114">
        <f>$A$16</f>
        <v>0</v>
      </c>
      <c r="N30" s="115">
        <f>IF(N24=A23,H30,0)</f>
        <v>0</v>
      </c>
      <c r="O30" s="115">
        <f>IF(O24=A23,H30,0)</f>
        <v>0</v>
      </c>
      <c r="P30" s="115">
        <f>IF(P24=A23,H30,0)</f>
        <v>0</v>
      </c>
      <c r="Q30" s="115">
        <f>IF(Q24=A23,H30,0)</f>
        <v>0</v>
      </c>
      <c r="R30" s="115">
        <f>IF(R24=A23,H30,0)</f>
        <v>0</v>
      </c>
      <c r="S30" s="115">
        <f>IF(S24=A23,H30,0)</f>
        <v>0</v>
      </c>
      <c r="T30" s="116">
        <f>IF(T24=A23,H30,0)</f>
        <v>0</v>
      </c>
      <c r="U30" s="95"/>
      <c r="V30" s="96"/>
      <c r="W30" s="96"/>
      <c r="X30" s="96"/>
      <c r="Y30" s="96"/>
      <c r="Z30" s="96"/>
    </row>
    <row r="31" spans="1:26" ht="18" customHeight="1">
      <c r="A31" s="131" t="str">
        <f>IF($A$17=0,"",$A$17)</f>
        <v/>
      </c>
      <c r="B31" s="133"/>
      <c r="C31" s="133"/>
      <c r="D31" s="133"/>
      <c r="E31" s="134"/>
      <c r="F31" s="132"/>
      <c r="G31" s="132"/>
      <c r="H31" s="135">
        <f t="shared" si="17"/>
        <v>0</v>
      </c>
      <c r="I31" s="95"/>
      <c r="J31" s="95"/>
      <c r="K31" s="111"/>
      <c r="L31" s="95"/>
      <c r="M31" s="114">
        <f>$A$17</f>
        <v>0</v>
      </c>
      <c r="N31" s="115">
        <f>IF(N24=A23,H31,0)</f>
        <v>0</v>
      </c>
      <c r="O31" s="115">
        <f>IF(O24=A23,H31,0)</f>
        <v>0</v>
      </c>
      <c r="P31" s="115">
        <f>IF(P24=A23,H31,0)</f>
        <v>0</v>
      </c>
      <c r="Q31" s="115">
        <f>IF(Q24=A23,H31,0)</f>
        <v>0</v>
      </c>
      <c r="R31" s="115">
        <f>IF(R24=A23,H31,0)</f>
        <v>0</v>
      </c>
      <c r="S31" s="115">
        <f>IF(S24=A23,H31,0)</f>
        <v>0</v>
      </c>
      <c r="T31" s="116">
        <f>IF(T24=A23,H31,0)</f>
        <v>0</v>
      </c>
      <c r="U31" s="95"/>
      <c r="V31" s="96"/>
      <c r="W31" s="96"/>
      <c r="X31" s="96"/>
      <c r="Y31" s="96"/>
      <c r="Z31" s="96"/>
    </row>
    <row r="32" spans="1:26" ht="17.25" customHeight="1">
      <c r="A32" s="136" t="s">
        <v>103</v>
      </c>
      <c r="B32" s="137">
        <f t="shared" ref="B32:D32" si="18">SUM(B25:B31)</f>
        <v>0</v>
      </c>
      <c r="C32" s="137">
        <f t="shared" si="18"/>
        <v>0</v>
      </c>
      <c r="D32" s="137">
        <f t="shared" si="18"/>
        <v>0</v>
      </c>
      <c r="E32" s="137"/>
      <c r="F32" s="137">
        <f>IF(H32&gt;0,LARGE(F25:F31,1),0)</f>
        <v>0</v>
      </c>
      <c r="G32" s="137"/>
      <c r="H32" s="138">
        <f>SUM(H25:H31)</f>
        <v>0</v>
      </c>
      <c r="I32" s="95"/>
      <c r="J32" s="95"/>
      <c r="K32" s="111"/>
      <c r="L32" s="95"/>
      <c r="M32" s="114" t="s">
        <v>103</v>
      </c>
      <c r="N32" s="115">
        <f t="shared" ref="N32:T32" si="19">N25+N26+N27+N28+N29+N30+N31</f>
        <v>0</v>
      </c>
      <c r="O32" s="115">
        <f t="shared" si="19"/>
        <v>0</v>
      </c>
      <c r="P32" s="115">
        <f t="shared" si="19"/>
        <v>0</v>
      </c>
      <c r="Q32" s="115">
        <f t="shared" si="19"/>
        <v>0</v>
      </c>
      <c r="R32" s="115">
        <f t="shared" si="19"/>
        <v>0</v>
      </c>
      <c r="S32" s="115">
        <f t="shared" si="19"/>
        <v>0</v>
      </c>
      <c r="T32" s="116">
        <f t="shared" si="19"/>
        <v>0</v>
      </c>
      <c r="U32" s="95"/>
      <c r="V32" s="96"/>
      <c r="W32" s="96"/>
      <c r="X32" s="96"/>
      <c r="Y32" s="96"/>
      <c r="Z32" s="96"/>
    </row>
    <row r="33" spans="1:26" ht="23.25" customHeight="1">
      <c r="A33" s="119"/>
      <c r="B33" s="120"/>
      <c r="C33" s="121"/>
      <c r="D33" s="121"/>
      <c r="E33" s="121"/>
      <c r="F33" s="121"/>
      <c r="G33" s="121"/>
      <c r="H33" s="121"/>
      <c r="I33" s="95"/>
      <c r="J33" s="95"/>
      <c r="K33" s="111"/>
      <c r="L33" s="95"/>
      <c r="M33" s="114" t="s">
        <v>104</v>
      </c>
      <c r="N33" s="115">
        <f>IF(N24=A23,F32,0)</f>
        <v>0</v>
      </c>
      <c r="O33" s="115">
        <f>IF(O24=A23,F32,0)</f>
        <v>0</v>
      </c>
      <c r="P33" s="115">
        <f>IF(P24=A23,F32,0)</f>
        <v>0</v>
      </c>
      <c r="Q33" s="115">
        <f>IF(Q24=A23,F32,0)</f>
        <v>0</v>
      </c>
      <c r="R33" s="115">
        <f>IF(R24=A23,F32,0)</f>
        <v>0</v>
      </c>
      <c r="S33" s="115">
        <f>IF(S24=A23,F32,0)</f>
        <v>0</v>
      </c>
      <c r="T33" s="116">
        <f>IF(T24=A23,F32,0)</f>
        <v>0</v>
      </c>
      <c r="U33" s="95"/>
      <c r="V33" s="96"/>
      <c r="W33" s="96"/>
      <c r="X33" s="96"/>
      <c r="Y33" s="96"/>
      <c r="Z33" s="96"/>
    </row>
    <row r="34" spans="1:26" ht="30" customHeight="1">
      <c r="A34" s="119"/>
      <c r="B34" s="119"/>
      <c r="C34" s="119"/>
      <c r="D34" s="119"/>
      <c r="E34" s="119"/>
      <c r="F34" s="119"/>
      <c r="G34" s="119"/>
      <c r="H34" s="119"/>
      <c r="I34" s="95"/>
      <c r="J34" s="95"/>
      <c r="K34" s="111"/>
      <c r="L34" s="95"/>
      <c r="M34" s="95"/>
      <c r="N34" s="95"/>
      <c r="O34" s="95"/>
      <c r="P34" s="95"/>
      <c r="Q34" s="95"/>
      <c r="R34" s="95"/>
      <c r="S34" s="95"/>
      <c r="T34" s="96"/>
      <c r="U34" s="96"/>
      <c r="V34" s="96"/>
      <c r="W34" s="96"/>
      <c r="X34" s="96"/>
      <c r="Y34" s="96"/>
      <c r="Z34" s="96"/>
    </row>
    <row r="35" spans="1:26" ht="15.75" customHeight="1">
      <c r="A35" s="122" t="s">
        <v>91</v>
      </c>
      <c r="B35" s="295" t="s">
        <v>92</v>
      </c>
      <c r="C35" s="296"/>
      <c r="D35" s="123" t="s">
        <v>93</v>
      </c>
      <c r="E35" s="292" t="s">
        <v>94</v>
      </c>
      <c r="F35" s="293"/>
      <c r="G35" s="293"/>
      <c r="H35" s="294"/>
      <c r="I35" s="95"/>
      <c r="J35" s="95"/>
      <c r="K35" s="111"/>
      <c r="L35" s="95"/>
      <c r="M35" s="95"/>
      <c r="N35" s="95"/>
      <c r="O35" s="95"/>
      <c r="P35" s="95"/>
      <c r="Q35" s="95"/>
      <c r="R35" s="95"/>
      <c r="S35" s="95"/>
      <c r="T35" s="96"/>
      <c r="U35" s="96"/>
      <c r="V35" s="96"/>
      <c r="W35" s="96"/>
      <c r="X35" s="96"/>
      <c r="Y35" s="96"/>
      <c r="Z35" s="96"/>
    </row>
    <row r="36" spans="1:26" ht="15.75" customHeight="1">
      <c r="A36" s="126"/>
      <c r="B36" s="288"/>
      <c r="C36" s="237"/>
      <c r="D36" s="127"/>
      <c r="E36" s="289"/>
      <c r="F36" s="268"/>
      <c r="G36" s="268"/>
      <c r="H36" s="290"/>
      <c r="I36" s="95"/>
      <c r="J36" s="95"/>
      <c r="K36" s="111"/>
      <c r="L36" s="95"/>
      <c r="M36" s="107"/>
      <c r="N36" s="291" t="s">
        <v>86</v>
      </c>
      <c r="O36" s="268"/>
      <c r="P36" s="268"/>
      <c r="Q36" s="268"/>
      <c r="R36" s="268"/>
      <c r="S36" s="268"/>
      <c r="T36" s="237"/>
      <c r="U36" s="108"/>
      <c r="V36" s="96"/>
      <c r="W36" s="96"/>
      <c r="X36" s="96"/>
      <c r="Y36" s="96"/>
      <c r="Z36" s="96"/>
    </row>
    <row r="37" spans="1:26" ht="15.75" customHeight="1">
      <c r="A37" s="128" t="s">
        <v>95</v>
      </c>
      <c r="B37" s="129" t="s">
        <v>105</v>
      </c>
      <c r="C37" s="129" t="s">
        <v>106</v>
      </c>
      <c r="D37" s="129" t="s">
        <v>107</v>
      </c>
      <c r="E37" s="129" t="s">
        <v>99</v>
      </c>
      <c r="F37" s="129" t="s">
        <v>100</v>
      </c>
      <c r="G37" s="129" t="s">
        <v>101</v>
      </c>
      <c r="H37" s="130" t="s">
        <v>102</v>
      </c>
      <c r="I37" s="95"/>
      <c r="J37" s="95"/>
      <c r="K37" s="111"/>
      <c r="L37" s="95"/>
      <c r="M37" s="107" t="s">
        <v>88</v>
      </c>
      <c r="N37" s="110">
        <f>$B$10</f>
        <v>0</v>
      </c>
      <c r="O37" s="110">
        <f>$C$10</f>
        <v>0</v>
      </c>
      <c r="P37" s="110">
        <f>$D$10</f>
        <v>0</v>
      </c>
      <c r="Q37" s="110">
        <f>$E$10</f>
        <v>0</v>
      </c>
      <c r="R37" s="110">
        <f>$F$10</f>
        <v>0</v>
      </c>
      <c r="S37" s="110">
        <f>$G$10</f>
        <v>0</v>
      </c>
      <c r="T37" s="110" t="s">
        <v>17</v>
      </c>
      <c r="U37" s="111"/>
      <c r="V37" s="96"/>
      <c r="W37" s="96"/>
      <c r="X37" s="96"/>
      <c r="Y37" s="96"/>
      <c r="Z37" s="96"/>
    </row>
    <row r="38" spans="1:26" ht="15.75" customHeight="1">
      <c r="A38" s="131" t="str">
        <f>IF($A$11=0,"",$A$11)</f>
        <v/>
      </c>
      <c r="B38" s="132"/>
      <c r="C38" s="133"/>
      <c r="D38" s="133"/>
      <c r="E38" s="134"/>
      <c r="F38" s="132"/>
      <c r="G38" s="132"/>
      <c r="H38" s="135">
        <f t="shared" ref="H38:H44" si="20">(B38*G38*F38)/1000000</f>
        <v>0</v>
      </c>
      <c r="I38" s="95"/>
      <c r="J38" s="95"/>
      <c r="K38" s="111"/>
      <c r="L38" s="95"/>
      <c r="M38" s="114">
        <f>$A$11</f>
        <v>0</v>
      </c>
      <c r="N38" s="115">
        <f>IF(N37=A36,H38,0)</f>
        <v>0</v>
      </c>
      <c r="O38" s="115">
        <f>IF(O37=A36,H38,0)</f>
        <v>0</v>
      </c>
      <c r="P38" s="115">
        <f>IF(P37=A36,H38,0)</f>
        <v>0</v>
      </c>
      <c r="Q38" s="115">
        <f>IF(Q37=A36,H38,0)</f>
        <v>0</v>
      </c>
      <c r="R38" s="115">
        <f>IF(R37=A36,H38,0)</f>
        <v>0</v>
      </c>
      <c r="S38" s="115">
        <f>IF(S37=A36,H38,0)</f>
        <v>0</v>
      </c>
      <c r="T38" s="116">
        <f>IF(T37=A36,H38,0)</f>
        <v>0</v>
      </c>
      <c r="U38" s="95"/>
      <c r="V38" s="96"/>
      <c r="W38" s="96"/>
      <c r="X38" s="96"/>
      <c r="Y38" s="96"/>
      <c r="Z38" s="96"/>
    </row>
    <row r="39" spans="1:26" ht="15.75" customHeight="1">
      <c r="A39" s="131" t="str">
        <f>IF($A$12=0,"",$A$12)</f>
        <v/>
      </c>
      <c r="B39" s="132"/>
      <c r="C39" s="133"/>
      <c r="D39" s="133"/>
      <c r="E39" s="134"/>
      <c r="F39" s="132"/>
      <c r="G39" s="132"/>
      <c r="H39" s="135">
        <f t="shared" si="20"/>
        <v>0</v>
      </c>
      <c r="I39" s="95"/>
      <c r="J39" s="95"/>
      <c r="K39" s="111"/>
      <c r="L39" s="95"/>
      <c r="M39" s="114">
        <f>$A$12</f>
        <v>0</v>
      </c>
      <c r="N39" s="115">
        <f>IF(N37=A36,H39,0)</f>
        <v>0</v>
      </c>
      <c r="O39" s="115">
        <f>IF(O37=A36,H39,0)</f>
        <v>0</v>
      </c>
      <c r="P39" s="115">
        <f>IF(P37=A36,H39,0)</f>
        <v>0</v>
      </c>
      <c r="Q39" s="115">
        <f>IF(Q37=A36,H39,0)</f>
        <v>0</v>
      </c>
      <c r="R39" s="115">
        <f>IF(R37=A36,H39,0)</f>
        <v>0</v>
      </c>
      <c r="S39" s="115">
        <f>IF(S37=A36,H39,0)</f>
        <v>0</v>
      </c>
      <c r="T39" s="116">
        <f>IF(T37=A36,H39,0)</f>
        <v>0</v>
      </c>
      <c r="U39" s="95"/>
      <c r="V39" s="96"/>
      <c r="W39" s="96"/>
      <c r="X39" s="96"/>
      <c r="Y39" s="96"/>
      <c r="Z39" s="96"/>
    </row>
    <row r="40" spans="1:26" ht="15.75" customHeight="1">
      <c r="A40" s="131" t="str">
        <f>IF($A$13=0,"",$A$13)</f>
        <v/>
      </c>
      <c r="B40" s="133"/>
      <c r="C40" s="133"/>
      <c r="D40" s="133"/>
      <c r="E40" s="134"/>
      <c r="F40" s="132"/>
      <c r="G40" s="132"/>
      <c r="H40" s="135">
        <f t="shared" si="20"/>
        <v>0</v>
      </c>
      <c r="I40" s="95"/>
      <c r="J40" s="95"/>
      <c r="K40" s="111"/>
      <c r="L40" s="95"/>
      <c r="M40" s="114">
        <f>$A$13</f>
        <v>0</v>
      </c>
      <c r="N40" s="115">
        <f>IF(N37=A36,H40,0)</f>
        <v>0</v>
      </c>
      <c r="O40" s="115">
        <f>IF(O37=A36,H40,0)</f>
        <v>0</v>
      </c>
      <c r="P40" s="115">
        <f>IF(P37=A36,H40,0)</f>
        <v>0</v>
      </c>
      <c r="Q40" s="115">
        <f>IF(Q37=A36,H40,0)</f>
        <v>0</v>
      </c>
      <c r="R40" s="115">
        <f>IF(R37=A36,H40,0)</f>
        <v>0</v>
      </c>
      <c r="S40" s="115">
        <f>IF(S37=A36,H40,0)</f>
        <v>0</v>
      </c>
      <c r="T40" s="116">
        <f>IF(T37=A36,H40,0)</f>
        <v>0</v>
      </c>
      <c r="U40" s="95"/>
      <c r="V40" s="96"/>
      <c r="W40" s="96"/>
      <c r="X40" s="96"/>
      <c r="Y40" s="96"/>
      <c r="Z40" s="96"/>
    </row>
    <row r="41" spans="1:26" ht="15.75" customHeight="1">
      <c r="A41" s="131" t="str">
        <f>IF($A$14=0,"",$A$14)</f>
        <v/>
      </c>
      <c r="B41" s="133"/>
      <c r="C41" s="133"/>
      <c r="D41" s="133"/>
      <c r="E41" s="134"/>
      <c r="F41" s="132"/>
      <c r="G41" s="132"/>
      <c r="H41" s="135">
        <f t="shared" si="20"/>
        <v>0</v>
      </c>
      <c r="I41" s="95"/>
      <c r="J41" s="95"/>
      <c r="K41" s="111"/>
      <c r="L41" s="95"/>
      <c r="M41" s="114">
        <f>$A$14</f>
        <v>0</v>
      </c>
      <c r="N41" s="115">
        <f>IF(N37=A36,H41,0)</f>
        <v>0</v>
      </c>
      <c r="O41" s="115">
        <f>IF(O37=A36,H41,0)</f>
        <v>0</v>
      </c>
      <c r="P41" s="115">
        <f>IF(P37=A36,H41,0)</f>
        <v>0</v>
      </c>
      <c r="Q41" s="115">
        <f>IF(Q37=A36,H41,0)</f>
        <v>0</v>
      </c>
      <c r="R41" s="115">
        <f>IF(R37=A36,H41,0)</f>
        <v>0</v>
      </c>
      <c r="S41" s="115">
        <f>IF(S37=A36,H41,0)</f>
        <v>0</v>
      </c>
      <c r="T41" s="116">
        <f>IF(T37=A36,H41,0)</f>
        <v>0</v>
      </c>
      <c r="U41" s="95"/>
      <c r="V41" s="96"/>
      <c r="W41" s="96"/>
      <c r="X41" s="96"/>
      <c r="Y41" s="96"/>
      <c r="Z41" s="96"/>
    </row>
    <row r="42" spans="1:26" ht="15.75" customHeight="1">
      <c r="A42" s="131" t="str">
        <f>IF($A$15=0,"",$A$15)</f>
        <v/>
      </c>
      <c r="B42" s="133"/>
      <c r="C42" s="133"/>
      <c r="D42" s="133"/>
      <c r="E42" s="134"/>
      <c r="F42" s="132"/>
      <c r="G42" s="132"/>
      <c r="H42" s="135">
        <f t="shared" si="20"/>
        <v>0</v>
      </c>
      <c r="I42" s="95"/>
      <c r="J42" s="95"/>
      <c r="K42" s="111"/>
      <c r="L42" s="95"/>
      <c r="M42" s="114">
        <f>$A$15</f>
        <v>0</v>
      </c>
      <c r="N42" s="115">
        <f>IF(N37=A36,H42,0)</f>
        <v>0</v>
      </c>
      <c r="O42" s="115">
        <f>IF(O37=A36,H42,0)</f>
        <v>0</v>
      </c>
      <c r="P42" s="115">
        <f>IF(P37=A36,H42,0)</f>
        <v>0</v>
      </c>
      <c r="Q42" s="115">
        <f>IF(Q37=A36,H42,0)</f>
        <v>0</v>
      </c>
      <c r="R42" s="115">
        <f>IF(R37=A36,H42,0)</f>
        <v>0</v>
      </c>
      <c r="S42" s="115">
        <f>IF(S37=A36,H42,0)</f>
        <v>0</v>
      </c>
      <c r="T42" s="116">
        <f>IF(T37=A36,H42,0)</f>
        <v>0</v>
      </c>
      <c r="U42" s="95"/>
      <c r="V42" s="96"/>
      <c r="W42" s="96"/>
      <c r="X42" s="96"/>
      <c r="Y42" s="96"/>
      <c r="Z42" s="96"/>
    </row>
    <row r="43" spans="1:26" ht="15.75" customHeight="1">
      <c r="A43" s="131" t="str">
        <f>IF($A$16=0,"",$A$16)</f>
        <v/>
      </c>
      <c r="B43" s="133"/>
      <c r="C43" s="133"/>
      <c r="D43" s="133"/>
      <c r="E43" s="134"/>
      <c r="F43" s="132"/>
      <c r="G43" s="132"/>
      <c r="H43" s="135">
        <f t="shared" si="20"/>
        <v>0</v>
      </c>
      <c r="I43" s="95"/>
      <c r="J43" s="95"/>
      <c r="K43" s="111"/>
      <c r="L43" s="95"/>
      <c r="M43" s="114">
        <f>$A$16</f>
        <v>0</v>
      </c>
      <c r="N43" s="115">
        <f>IF(N37=A36,H43,0)</f>
        <v>0</v>
      </c>
      <c r="O43" s="115">
        <f>IF(O37=A36,H43,0)</f>
        <v>0</v>
      </c>
      <c r="P43" s="115">
        <f>IF(P37=A36,H43,0)</f>
        <v>0</v>
      </c>
      <c r="Q43" s="115">
        <f>IF(Q37=A36,H43,0)</f>
        <v>0</v>
      </c>
      <c r="R43" s="115">
        <f>IF(R37=A36,H43,0)</f>
        <v>0</v>
      </c>
      <c r="S43" s="115">
        <f>IF(S37=A36,H43,0)</f>
        <v>0</v>
      </c>
      <c r="T43" s="116">
        <f>IF(T37=A36,H43,0)</f>
        <v>0</v>
      </c>
      <c r="U43" s="95"/>
      <c r="V43" s="96"/>
      <c r="W43" s="96"/>
      <c r="X43" s="96"/>
      <c r="Y43" s="96"/>
      <c r="Z43" s="96"/>
    </row>
    <row r="44" spans="1:26" ht="15.75" customHeight="1">
      <c r="A44" s="131" t="str">
        <f>IF($A$17=0,"",$A$17)</f>
        <v/>
      </c>
      <c r="B44" s="133"/>
      <c r="C44" s="133"/>
      <c r="D44" s="133"/>
      <c r="E44" s="134"/>
      <c r="F44" s="132"/>
      <c r="G44" s="132"/>
      <c r="H44" s="135">
        <f t="shared" si="20"/>
        <v>0</v>
      </c>
      <c r="I44" s="95"/>
      <c r="J44" s="95"/>
      <c r="K44" s="111"/>
      <c r="L44" s="95"/>
      <c r="M44" s="114">
        <f>$A$17</f>
        <v>0</v>
      </c>
      <c r="N44" s="115">
        <f>IF(N37=A36,H44,0)</f>
        <v>0</v>
      </c>
      <c r="O44" s="115">
        <f>IF(O37=A36,H44,0)</f>
        <v>0</v>
      </c>
      <c r="P44" s="115">
        <f>IF(P37=A36,H44,0)</f>
        <v>0</v>
      </c>
      <c r="Q44" s="115">
        <f>IF(Q37=A36,H44,0)</f>
        <v>0</v>
      </c>
      <c r="R44" s="115">
        <f>IF(R37=A36,H44,0)</f>
        <v>0</v>
      </c>
      <c r="S44" s="115">
        <f>IF(S37=A36,H44,0)</f>
        <v>0</v>
      </c>
      <c r="T44" s="116">
        <f>IF(T37=A36,H44,0)</f>
        <v>0</v>
      </c>
      <c r="U44" s="95"/>
      <c r="V44" s="96"/>
      <c r="W44" s="96"/>
      <c r="X44" s="96"/>
      <c r="Y44" s="96"/>
      <c r="Z44" s="96"/>
    </row>
    <row r="45" spans="1:26" ht="15.75" customHeight="1">
      <c r="A45" s="136" t="s">
        <v>103</v>
      </c>
      <c r="B45" s="137">
        <f t="shared" ref="B45:D45" si="21">SUM(B38:B44)</f>
        <v>0</v>
      </c>
      <c r="C45" s="137">
        <f t="shared" si="21"/>
        <v>0</v>
      </c>
      <c r="D45" s="137">
        <f t="shared" si="21"/>
        <v>0</v>
      </c>
      <c r="E45" s="137"/>
      <c r="F45" s="137">
        <f>IF(H45&gt;0,LARGE(F38:F44,1),0)</f>
        <v>0</v>
      </c>
      <c r="G45" s="137"/>
      <c r="H45" s="138">
        <f>SUM(H38:H44)</f>
        <v>0</v>
      </c>
      <c r="I45" s="95"/>
      <c r="J45" s="95"/>
      <c r="K45" s="111"/>
      <c r="L45" s="95"/>
      <c r="M45" s="114" t="s">
        <v>103</v>
      </c>
      <c r="N45" s="115">
        <f t="shared" ref="N45:T45" si="22">N38+N39+N40+N41+N42+N43+N44</f>
        <v>0</v>
      </c>
      <c r="O45" s="115">
        <f t="shared" si="22"/>
        <v>0</v>
      </c>
      <c r="P45" s="115">
        <f t="shared" si="22"/>
        <v>0</v>
      </c>
      <c r="Q45" s="115">
        <f t="shared" si="22"/>
        <v>0</v>
      </c>
      <c r="R45" s="115">
        <f t="shared" si="22"/>
        <v>0</v>
      </c>
      <c r="S45" s="115">
        <f t="shared" si="22"/>
        <v>0</v>
      </c>
      <c r="T45" s="116">
        <f t="shared" si="22"/>
        <v>0</v>
      </c>
      <c r="U45" s="95"/>
      <c r="V45" s="96"/>
      <c r="W45" s="96"/>
      <c r="X45" s="96"/>
      <c r="Y45" s="96"/>
      <c r="Z45" s="96"/>
    </row>
    <row r="46" spans="1:26" ht="15.75" customHeight="1">
      <c r="A46" s="119"/>
      <c r="B46" s="120"/>
      <c r="C46" s="121"/>
      <c r="D46" s="121"/>
      <c r="E46" s="121"/>
      <c r="F46" s="121"/>
      <c r="G46" s="121"/>
      <c r="H46" s="121"/>
      <c r="I46" s="95"/>
      <c r="J46" s="95"/>
      <c r="K46" s="111"/>
      <c r="L46" s="95"/>
      <c r="M46" s="114" t="s">
        <v>104</v>
      </c>
      <c r="N46" s="115">
        <f>IF(N37=A36,F45,0)</f>
        <v>0</v>
      </c>
      <c r="O46" s="115">
        <f>IF(O37=A36,F45,0)</f>
        <v>0</v>
      </c>
      <c r="P46" s="115">
        <f>IF(P37=A36,F45,0)</f>
        <v>0</v>
      </c>
      <c r="Q46" s="115">
        <f>IF(Q37=A36,F45,0)</f>
        <v>0</v>
      </c>
      <c r="R46" s="115">
        <f>IF(R37=A36,F45,0)</f>
        <v>0</v>
      </c>
      <c r="S46" s="115">
        <f>IF(S37=A36,F45,0)</f>
        <v>0</v>
      </c>
      <c r="T46" s="116">
        <f>IF(T37=A36,F45,0)</f>
        <v>0</v>
      </c>
      <c r="U46" s="95"/>
      <c r="V46" s="96"/>
      <c r="W46" s="96"/>
      <c r="X46" s="96"/>
      <c r="Y46" s="96"/>
      <c r="Z46" s="96"/>
    </row>
    <row r="47" spans="1:26" ht="15.75" customHeight="1">
      <c r="A47" s="119"/>
      <c r="B47" s="119"/>
      <c r="C47" s="119"/>
      <c r="D47" s="119"/>
      <c r="E47" s="119"/>
      <c r="F47" s="119"/>
      <c r="G47" s="119"/>
      <c r="H47" s="119"/>
      <c r="I47" s="95"/>
      <c r="J47" s="95"/>
      <c r="K47" s="111"/>
      <c r="L47" s="95"/>
      <c r="M47" s="95"/>
      <c r="N47" s="95"/>
      <c r="O47" s="95"/>
      <c r="P47" s="95"/>
      <c r="Q47" s="95"/>
      <c r="R47" s="95"/>
      <c r="S47" s="95"/>
      <c r="T47" s="96"/>
      <c r="U47" s="96"/>
      <c r="V47" s="96"/>
      <c r="W47" s="96"/>
      <c r="X47" s="96"/>
      <c r="Y47" s="96"/>
      <c r="Z47" s="96"/>
    </row>
    <row r="48" spans="1:26" ht="15.75" customHeight="1">
      <c r="A48" s="122" t="s">
        <v>91</v>
      </c>
      <c r="B48" s="295" t="s">
        <v>92</v>
      </c>
      <c r="C48" s="296"/>
      <c r="D48" s="123" t="s">
        <v>93</v>
      </c>
      <c r="E48" s="292" t="s">
        <v>94</v>
      </c>
      <c r="F48" s="293"/>
      <c r="G48" s="293"/>
      <c r="H48" s="294"/>
      <c r="I48" s="95"/>
      <c r="J48" s="95"/>
      <c r="K48" s="111"/>
      <c r="L48" s="95"/>
      <c r="M48" s="95"/>
      <c r="N48" s="95"/>
      <c r="O48" s="95"/>
      <c r="P48" s="95"/>
      <c r="Q48" s="95"/>
      <c r="R48" s="95"/>
      <c r="S48" s="95"/>
      <c r="T48" s="96"/>
      <c r="U48" s="96"/>
      <c r="V48" s="96"/>
      <c r="W48" s="96"/>
      <c r="X48" s="96"/>
      <c r="Y48" s="96"/>
      <c r="Z48" s="96"/>
    </row>
    <row r="49" spans="1:26" ht="15.75" customHeight="1">
      <c r="A49" s="126"/>
      <c r="B49" s="288"/>
      <c r="C49" s="237"/>
      <c r="D49" s="127"/>
      <c r="E49" s="289"/>
      <c r="F49" s="268"/>
      <c r="G49" s="268"/>
      <c r="H49" s="290"/>
      <c r="I49" s="95"/>
      <c r="J49" s="95"/>
      <c r="K49" s="111"/>
      <c r="L49" s="95"/>
      <c r="M49" s="107"/>
      <c r="N49" s="291" t="s">
        <v>86</v>
      </c>
      <c r="O49" s="268"/>
      <c r="P49" s="268"/>
      <c r="Q49" s="268"/>
      <c r="R49" s="268"/>
      <c r="S49" s="268"/>
      <c r="T49" s="237"/>
      <c r="U49" s="108"/>
      <c r="V49" s="96"/>
      <c r="W49" s="96"/>
      <c r="X49" s="96"/>
      <c r="Y49" s="96"/>
      <c r="Z49" s="96"/>
    </row>
    <row r="50" spans="1:26" ht="15.75" customHeight="1">
      <c r="A50" s="128" t="s">
        <v>95</v>
      </c>
      <c r="B50" s="129" t="s">
        <v>108</v>
      </c>
      <c r="C50" s="129" t="s">
        <v>109</v>
      </c>
      <c r="D50" s="129" t="s">
        <v>110</v>
      </c>
      <c r="E50" s="129" t="s">
        <v>99</v>
      </c>
      <c r="F50" s="129" t="s">
        <v>100</v>
      </c>
      <c r="G50" s="129" t="s">
        <v>101</v>
      </c>
      <c r="H50" s="130" t="s">
        <v>102</v>
      </c>
      <c r="I50" s="95"/>
      <c r="J50" s="95"/>
      <c r="K50" s="111"/>
      <c r="L50" s="95"/>
      <c r="M50" s="107" t="s">
        <v>88</v>
      </c>
      <c r="N50" s="110">
        <f>$B$10</f>
        <v>0</v>
      </c>
      <c r="O50" s="110">
        <f>$C$10</f>
        <v>0</v>
      </c>
      <c r="P50" s="110">
        <f>$D$10</f>
        <v>0</v>
      </c>
      <c r="Q50" s="110">
        <f>$E$10</f>
        <v>0</v>
      </c>
      <c r="R50" s="110">
        <f>$F$10</f>
        <v>0</v>
      </c>
      <c r="S50" s="110">
        <f>$G$10</f>
        <v>0</v>
      </c>
      <c r="T50" s="110" t="s">
        <v>111</v>
      </c>
      <c r="U50" s="111"/>
      <c r="V50" s="96"/>
      <c r="W50" s="96"/>
      <c r="X50" s="96"/>
      <c r="Y50" s="96"/>
      <c r="Z50" s="96"/>
    </row>
    <row r="51" spans="1:26" ht="15.75" customHeight="1">
      <c r="A51" s="131" t="str">
        <f>IF($A$11=0,"",$A$11)</f>
        <v/>
      </c>
      <c r="B51" s="132"/>
      <c r="C51" s="133"/>
      <c r="D51" s="133"/>
      <c r="E51" s="134"/>
      <c r="F51" s="132"/>
      <c r="G51" s="132"/>
      <c r="H51" s="135">
        <f t="shared" ref="H51:H57" si="23">(B51*G51*F51)/1000000</f>
        <v>0</v>
      </c>
      <c r="I51" s="95"/>
      <c r="J51" s="95"/>
      <c r="K51" s="111"/>
      <c r="L51" s="95"/>
      <c r="M51" s="114">
        <f>$A$11</f>
        <v>0</v>
      </c>
      <c r="N51" s="115">
        <f>IF(N50=A49,H51,0)</f>
        <v>0</v>
      </c>
      <c r="O51" s="115">
        <f>IF(O50=A49,H51,0)</f>
        <v>0</v>
      </c>
      <c r="P51" s="115">
        <f>IF(P50=A49,H51,0)</f>
        <v>0</v>
      </c>
      <c r="Q51" s="115">
        <f>IF(Q50=A49,H51,0)</f>
        <v>0</v>
      </c>
      <c r="R51" s="115">
        <f>IF(R50=A49,H51,0)</f>
        <v>0</v>
      </c>
      <c r="S51" s="115">
        <f>IF(S50=A49,H51,0)</f>
        <v>0</v>
      </c>
      <c r="T51" s="116">
        <f>IF(T50=A49,H51,0)</f>
        <v>0</v>
      </c>
      <c r="U51" s="95"/>
      <c r="V51" s="96"/>
      <c r="W51" s="96"/>
      <c r="X51" s="96"/>
      <c r="Y51" s="96"/>
      <c r="Z51" s="96"/>
    </row>
    <row r="52" spans="1:26" ht="15.75" customHeight="1">
      <c r="A52" s="131" t="str">
        <f>IF($A$12=0,"",$A$12)</f>
        <v/>
      </c>
      <c r="B52" s="132"/>
      <c r="C52" s="133"/>
      <c r="D52" s="133"/>
      <c r="E52" s="134"/>
      <c r="F52" s="132"/>
      <c r="G52" s="132"/>
      <c r="H52" s="135">
        <f t="shared" si="23"/>
        <v>0</v>
      </c>
      <c r="I52" s="95"/>
      <c r="J52" s="95"/>
      <c r="K52" s="111"/>
      <c r="L52" s="95"/>
      <c r="M52" s="114">
        <f>$A$12</f>
        <v>0</v>
      </c>
      <c r="N52" s="115">
        <f>IF(N50=A49,H52,0)</f>
        <v>0</v>
      </c>
      <c r="O52" s="115">
        <f>IF(O50=A49,H52,0)</f>
        <v>0</v>
      </c>
      <c r="P52" s="115">
        <f>IF(P50=A49,H52,0)</f>
        <v>0</v>
      </c>
      <c r="Q52" s="115">
        <f>IF(Q50=A49,H52,0)</f>
        <v>0</v>
      </c>
      <c r="R52" s="115">
        <f>IF(R50=A49,H52,0)</f>
        <v>0</v>
      </c>
      <c r="S52" s="115">
        <f>IF(S50=A49,H52,0)</f>
        <v>0</v>
      </c>
      <c r="T52" s="116">
        <f>IF(T50=A49,H52,0)</f>
        <v>0</v>
      </c>
      <c r="U52" s="95"/>
      <c r="V52" s="96"/>
      <c r="W52" s="96"/>
      <c r="X52" s="96"/>
      <c r="Y52" s="96"/>
      <c r="Z52" s="96"/>
    </row>
    <row r="53" spans="1:26" ht="15.75" customHeight="1">
      <c r="A53" s="131" t="str">
        <f>IF($A$13=0,"",$A$13)</f>
        <v/>
      </c>
      <c r="B53" s="133"/>
      <c r="C53" s="133"/>
      <c r="D53" s="133"/>
      <c r="E53" s="134"/>
      <c r="F53" s="132"/>
      <c r="G53" s="132"/>
      <c r="H53" s="135">
        <f t="shared" si="23"/>
        <v>0</v>
      </c>
      <c r="I53" s="95"/>
      <c r="J53" s="95"/>
      <c r="K53" s="111"/>
      <c r="L53" s="95"/>
      <c r="M53" s="114">
        <f>$A$13</f>
        <v>0</v>
      </c>
      <c r="N53" s="115">
        <f>IF(N50=A49,H53,0)</f>
        <v>0</v>
      </c>
      <c r="O53" s="115">
        <f>IF(O50=A49,H53,0)</f>
        <v>0</v>
      </c>
      <c r="P53" s="115">
        <f>IF(P50=A49,H53,0)</f>
        <v>0</v>
      </c>
      <c r="Q53" s="115">
        <f>IF(Q50=A49,H53,0)</f>
        <v>0</v>
      </c>
      <c r="R53" s="115">
        <f>IF(R50=A49,H53,0)</f>
        <v>0</v>
      </c>
      <c r="S53" s="115">
        <f>IF(S50=A49,H53,0)</f>
        <v>0</v>
      </c>
      <c r="T53" s="116">
        <f>IF(T50=A49,H53,0)</f>
        <v>0</v>
      </c>
      <c r="U53" s="95"/>
      <c r="V53" s="96"/>
      <c r="W53" s="96"/>
      <c r="X53" s="96"/>
      <c r="Y53" s="96"/>
      <c r="Z53" s="96"/>
    </row>
    <row r="54" spans="1:26" ht="15.75" customHeight="1">
      <c r="A54" s="131" t="str">
        <f>IF($A$14=0,"",$A$14)</f>
        <v/>
      </c>
      <c r="B54" s="133"/>
      <c r="C54" s="133"/>
      <c r="D54" s="133"/>
      <c r="E54" s="134"/>
      <c r="F54" s="132"/>
      <c r="G54" s="132"/>
      <c r="H54" s="135">
        <f t="shared" si="23"/>
        <v>0</v>
      </c>
      <c r="I54" s="95"/>
      <c r="J54" s="95"/>
      <c r="K54" s="95"/>
      <c r="L54" s="95"/>
      <c r="M54" s="114">
        <f>$A$14</f>
        <v>0</v>
      </c>
      <c r="N54" s="115">
        <f>IF(N50=A49,H54,0)</f>
        <v>0</v>
      </c>
      <c r="O54" s="115">
        <f>IF(O50=A49,H54,0)</f>
        <v>0</v>
      </c>
      <c r="P54" s="115">
        <f>IF(P50=A49,H54,0)</f>
        <v>0</v>
      </c>
      <c r="Q54" s="115">
        <f>IF(Q50=A49,H54,0)</f>
        <v>0</v>
      </c>
      <c r="R54" s="115">
        <f>IF(R50=A49,H54,0)</f>
        <v>0</v>
      </c>
      <c r="S54" s="115">
        <f>IF(S50=A49,H54,0)</f>
        <v>0</v>
      </c>
      <c r="T54" s="116">
        <f>IF(T50=A49,H54,0)</f>
        <v>0</v>
      </c>
      <c r="U54" s="95"/>
      <c r="V54" s="96"/>
      <c r="W54" s="96"/>
      <c r="X54" s="96"/>
      <c r="Y54" s="96"/>
      <c r="Z54" s="96"/>
    </row>
    <row r="55" spans="1:26" ht="15.75" customHeight="1">
      <c r="A55" s="131" t="str">
        <f>IF($A$15=0,"",$A$15)</f>
        <v/>
      </c>
      <c r="B55" s="133"/>
      <c r="C55" s="133"/>
      <c r="D55" s="133"/>
      <c r="E55" s="134"/>
      <c r="F55" s="132"/>
      <c r="G55" s="132"/>
      <c r="H55" s="135">
        <f t="shared" si="23"/>
        <v>0</v>
      </c>
      <c r="I55" s="95"/>
      <c r="J55" s="95"/>
      <c r="K55" s="95"/>
      <c r="L55" s="95"/>
      <c r="M55" s="114">
        <f>$A$15</f>
        <v>0</v>
      </c>
      <c r="N55" s="115">
        <f>IF(N50=A49,H55,0)</f>
        <v>0</v>
      </c>
      <c r="O55" s="115">
        <f>IF(O50=A49,H55,0)</f>
        <v>0</v>
      </c>
      <c r="P55" s="115">
        <f>IF(P50=A49,H55,0)</f>
        <v>0</v>
      </c>
      <c r="Q55" s="115">
        <f>IF(Q50=A49,H55,0)</f>
        <v>0</v>
      </c>
      <c r="R55" s="115">
        <f>IF(R50=A49,H55,0)</f>
        <v>0</v>
      </c>
      <c r="S55" s="115">
        <f>IF(S50=A49,H55,0)</f>
        <v>0</v>
      </c>
      <c r="T55" s="116">
        <f>IF(T50=A49,H55,0)</f>
        <v>0</v>
      </c>
      <c r="U55" s="95"/>
      <c r="V55" s="96"/>
      <c r="W55" s="96"/>
      <c r="X55" s="96"/>
      <c r="Y55" s="96"/>
      <c r="Z55" s="96"/>
    </row>
    <row r="56" spans="1:26" ht="15.75" customHeight="1">
      <c r="A56" s="131" t="str">
        <f>IF($A$16=0,"",$A$16)</f>
        <v/>
      </c>
      <c r="B56" s="133"/>
      <c r="C56" s="133"/>
      <c r="D56" s="133"/>
      <c r="E56" s="134"/>
      <c r="F56" s="132"/>
      <c r="G56" s="132"/>
      <c r="H56" s="135">
        <f t="shared" si="23"/>
        <v>0</v>
      </c>
      <c r="I56" s="95"/>
      <c r="J56" s="95"/>
      <c r="K56" s="95"/>
      <c r="L56" s="95"/>
      <c r="M56" s="114">
        <f>$A$16</f>
        <v>0</v>
      </c>
      <c r="N56" s="115">
        <f>IF(N50=A49,H56,0)</f>
        <v>0</v>
      </c>
      <c r="O56" s="115">
        <f>IF(O50=A49,H56,0)</f>
        <v>0</v>
      </c>
      <c r="P56" s="115">
        <f>IF(P50=A49,H56,0)</f>
        <v>0</v>
      </c>
      <c r="Q56" s="115">
        <f>IF(Q50=A49,H56,0)</f>
        <v>0</v>
      </c>
      <c r="R56" s="115">
        <f>IF(R50=A49,H56,0)</f>
        <v>0</v>
      </c>
      <c r="S56" s="115">
        <f>IF(S50=A49,H56,0)</f>
        <v>0</v>
      </c>
      <c r="T56" s="116">
        <f>IF(T50=A49,H56,0)</f>
        <v>0</v>
      </c>
      <c r="U56" s="95"/>
      <c r="V56" s="96"/>
      <c r="W56" s="96"/>
      <c r="X56" s="96"/>
      <c r="Y56" s="96"/>
      <c r="Z56" s="96"/>
    </row>
    <row r="57" spans="1:26" ht="15.75" customHeight="1">
      <c r="A57" s="131" t="str">
        <f>IF($A$17=0,"",$A$17)</f>
        <v/>
      </c>
      <c r="B57" s="133"/>
      <c r="C57" s="133"/>
      <c r="D57" s="133"/>
      <c r="E57" s="134"/>
      <c r="F57" s="132"/>
      <c r="G57" s="132"/>
      <c r="H57" s="135">
        <f t="shared" si="23"/>
        <v>0</v>
      </c>
      <c r="I57" s="95"/>
      <c r="J57" s="95"/>
      <c r="K57" s="95"/>
      <c r="L57" s="95"/>
      <c r="M57" s="114">
        <f>$A$17</f>
        <v>0</v>
      </c>
      <c r="N57" s="115">
        <f>IF(N50=A49,H57,0)</f>
        <v>0</v>
      </c>
      <c r="O57" s="115">
        <f>IF(O50=A49,H57,0)</f>
        <v>0</v>
      </c>
      <c r="P57" s="115">
        <f>IF(P50=A49,H57,0)</f>
        <v>0</v>
      </c>
      <c r="Q57" s="115">
        <f>IF(Q50=A49,H57,0)</f>
        <v>0</v>
      </c>
      <c r="R57" s="115">
        <f>IF(R50=A49,H57,0)</f>
        <v>0</v>
      </c>
      <c r="S57" s="115">
        <f>IF(S50=A49,H57,0)</f>
        <v>0</v>
      </c>
      <c r="T57" s="116">
        <f>IF(T50=A49,H57,0)</f>
        <v>0</v>
      </c>
      <c r="U57" s="95"/>
      <c r="V57" s="96"/>
      <c r="W57" s="96"/>
      <c r="X57" s="96"/>
      <c r="Y57" s="96"/>
      <c r="Z57" s="96"/>
    </row>
    <row r="58" spans="1:26" ht="15.75" customHeight="1">
      <c r="A58" s="136" t="s">
        <v>103</v>
      </c>
      <c r="B58" s="137">
        <f t="shared" ref="B58:D58" si="24">SUM(B51:B57)</f>
        <v>0</v>
      </c>
      <c r="C58" s="137">
        <f t="shared" si="24"/>
        <v>0</v>
      </c>
      <c r="D58" s="137">
        <f t="shared" si="24"/>
        <v>0</v>
      </c>
      <c r="E58" s="137"/>
      <c r="F58" s="137">
        <f>IF(H58&gt;0,LARGE(F51:F57,1),0)</f>
        <v>0</v>
      </c>
      <c r="G58" s="137"/>
      <c r="H58" s="138">
        <f>SUM(H51:H57)</f>
        <v>0</v>
      </c>
      <c r="I58" s="95"/>
      <c r="J58" s="95"/>
      <c r="K58" s="95"/>
      <c r="L58" s="95"/>
      <c r="M58" s="114" t="s">
        <v>103</v>
      </c>
      <c r="N58" s="115">
        <f t="shared" ref="N58:T58" si="25">N51+N52+N53+N54+N55+N56+N57</f>
        <v>0</v>
      </c>
      <c r="O58" s="115">
        <f t="shared" si="25"/>
        <v>0</v>
      </c>
      <c r="P58" s="115">
        <f t="shared" si="25"/>
        <v>0</v>
      </c>
      <c r="Q58" s="115">
        <f t="shared" si="25"/>
        <v>0</v>
      </c>
      <c r="R58" s="115">
        <f t="shared" si="25"/>
        <v>0</v>
      </c>
      <c r="S58" s="115">
        <f t="shared" si="25"/>
        <v>0</v>
      </c>
      <c r="T58" s="116">
        <f t="shared" si="25"/>
        <v>0</v>
      </c>
      <c r="U58" s="95"/>
      <c r="V58" s="96"/>
      <c r="W58" s="96"/>
      <c r="X58" s="96"/>
      <c r="Y58" s="96"/>
      <c r="Z58" s="96"/>
    </row>
    <row r="59" spans="1:26" ht="15.75" customHeight="1">
      <c r="A59" s="119"/>
      <c r="B59" s="120"/>
      <c r="C59" s="121"/>
      <c r="D59" s="121"/>
      <c r="E59" s="121"/>
      <c r="F59" s="121"/>
      <c r="G59" s="121"/>
      <c r="H59" s="121"/>
      <c r="I59" s="95"/>
      <c r="J59" s="95"/>
      <c r="K59" s="95"/>
      <c r="L59" s="95"/>
      <c r="M59" s="114" t="s">
        <v>104</v>
      </c>
      <c r="N59" s="115">
        <f>IF(N50=A49,F58,0)</f>
        <v>0</v>
      </c>
      <c r="O59" s="115">
        <f>IF(O50=A49,F58,0)</f>
        <v>0</v>
      </c>
      <c r="P59" s="115">
        <f>IF(P50=A49,F58,0)</f>
        <v>0</v>
      </c>
      <c r="Q59" s="115">
        <f>IF(Q50=A49,F58,0)</f>
        <v>0</v>
      </c>
      <c r="R59" s="115">
        <f>IF(R50=A49,F58,0)</f>
        <v>0</v>
      </c>
      <c r="S59" s="115">
        <f>IF(S50=A49,F58,0)</f>
        <v>0</v>
      </c>
      <c r="T59" s="116">
        <f>IF(T50=A49,F58,0)</f>
        <v>0</v>
      </c>
      <c r="U59" s="95"/>
      <c r="V59" s="96"/>
      <c r="W59" s="96"/>
      <c r="X59" s="96"/>
      <c r="Y59" s="96"/>
      <c r="Z59" s="96"/>
    </row>
    <row r="60" spans="1:26" ht="15.75" customHeight="1">
      <c r="A60" s="119"/>
      <c r="B60" s="119"/>
      <c r="C60" s="119"/>
      <c r="D60" s="119"/>
      <c r="E60" s="119"/>
      <c r="F60" s="119"/>
      <c r="G60" s="119"/>
      <c r="H60" s="119"/>
      <c r="I60" s="95"/>
      <c r="J60" s="95"/>
      <c r="K60" s="95"/>
      <c r="L60" s="95"/>
      <c r="M60" s="95"/>
      <c r="N60" s="95"/>
      <c r="O60" s="95"/>
      <c r="P60" s="95"/>
      <c r="Q60" s="95"/>
      <c r="R60" s="95"/>
      <c r="S60" s="95"/>
      <c r="T60" s="96"/>
      <c r="U60" s="96"/>
      <c r="V60" s="96"/>
      <c r="W60" s="96"/>
      <c r="X60" s="96"/>
      <c r="Y60" s="96"/>
      <c r="Z60" s="96"/>
    </row>
    <row r="61" spans="1:26" ht="15.75" customHeight="1">
      <c r="A61" s="122" t="s">
        <v>91</v>
      </c>
      <c r="B61" s="295" t="s">
        <v>92</v>
      </c>
      <c r="C61" s="296"/>
      <c r="D61" s="123" t="s">
        <v>93</v>
      </c>
      <c r="E61" s="292" t="s">
        <v>94</v>
      </c>
      <c r="F61" s="293"/>
      <c r="G61" s="293"/>
      <c r="H61" s="294"/>
      <c r="I61" s="95"/>
      <c r="J61" s="95"/>
      <c r="K61" s="95"/>
      <c r="L61" s="95"/>
      <c r="M61" s="95"/>
      <c r="N61" s="95"/>
      <c r="O61" s="95"/>
      <c r="P61" s="95"/>
      <c r="Q61" s="95"/>
      <c r="R61" s="95"/>
      <c r="S61" s="95"/>
      <c r="T61" s="96"/>
      <c r="U61" s="96"/>
      <c r="V61" s="96"/>
      <c r="W61" s="96"/>
      <c r="X61" s="96"/>
      <c r="Y61" s="96"/>
      <c r="Z61" s="96"/>
    </row>
    <row r="62" spans="1:26" ht="15.75" customHeight="1">
      <c r="A62" s="126"/>
      <c r="B62" s="288"/>
      <c r="C62" s="237"/>
      <c r="D62" s="127"/>
      <c r="E62" s="289"/>
      <c r="F62" s="268"/>
      <c r="G62" s="268"/>
      <c r="H62" s="290"/>
      <c r="I62" s="95"/>
      <c r="J62" s="95"/>
      <c r="K62" s="95"/>
      <c r="L62" s="95"/>
      <c r="M62" s="107"/>
      <c r="N62" s="291" t="s">
        <v>86</v>
      </c>
      <c r="O62" s="268"/>
      <c r="P62" s="268"/>
      <c r="Q62" s="268"/>
      <c r="R62" s="268"/>
      <c r="S62" s="268"/>
      <c r="T62" s="237"/>
      <c r="U62" s="108"/>
      <c r="V62" s="96"/>
      <c r="W62" s="96"/>
      <c r="X62" s="96"/>
      <c r="Y62" s="96"/>
      <c r="Z62" s="96"/>
    </row>
    <row r="63" spans="1:26" ht="15.75" customHeight="1">
      <c r="A63" s="128" t="s">
        <v>95</v>
      </c>
      <c r="B63" s="129" t="s">
        <v>112</v>
      </c>
      <c r="C63" s="129" t="s">
        <v>113</v>
      </c>
      <c r="D63" s="129" t="s">
        <v>114</v>
      </c>
      <c r="E63" s="129" t="s">
        <v>99</v>
      </c>
      <c r="F63" s="129" t="s">
        <v>100</v>
      </c>
      <c r="G63" s="129" t="s">
        <v>101</v>
      </c>
      <c r="H63" s="130" t="s">
        <v>102</v>
      </c>
      <c r="I63" s="95"/>
      <c r="J63" s="95"/>
      <c r="K63" s="95"/>
      <c r="L63" s="95"/>
      <c r="M63" s="107" t="s">
        <v>88</v>
      </c>
      <c r="N63" s="110">
        <f>$B$10</f>
        <v>0</v>
      </c>
      <c r="O63" s="110">
        <f>$C$10</f>
        <v>0</v>
      </c>
      <c r="P63" s="110">
        <f>$D$10</f>
        <v>0</v>
      </c>
      <c r="Q63" s="110">
        <f>$E$10</f>
        <v>0</v>
      </c>
      <c r="R63" s="110">
        <f>$F$10</f>
        <v>0</v>
      </c>
      <c r="S63" s="110">
        <f>$G$10</f>
        <v>0</v>
      </c>
      <c r="T63" s="110" t="s">
        <v>17</v>
      </c>
      <c r="U63" s="111"/>
      <c r="V63" s="96"/>
      <c r="W63" s="96"/>
      <c r="X63" s="96"/>
      <c r="Y63" s="96"/>
      <c r="Z63" s="96"/>
    </row>
    <row r="64" spans="1:26" ht="15.75" customHeight="1">
      <c r="A64" s="131" t="str">
        <f>IF($A$11=0,"",$A$11)</f>
        <v/>
      </c>
      <c r="B64" s="132"/>
      <c r="C64" s="133"/>
      <c r="D64" s="133"/>
      <c r="E64" s="134"/>
      <c r="F64" s="132"/>
      <c r="G64" s="132"/>
      <c r="H64" s="135">
        <f t="shared" ref="H64:H70" si="26">(B64*G64*F64)/1000000</f>
        <v>0</v>
      </c>
      <c r="I64" s="95"/>
      <c r="J64" s="95"/>
      <c r="K64" s="95"/>
      <c r="L64" s="95"/>
      <c r="M64" s="114">
        <f>$A$11</f>
        <v>0</v>
      </c>
      <c r="N64" s="115">
        <f>IF(N63=A62,H64,0)</f>
        <v>0</v>
      </c>
      <c r="O64" s="115">
        <f>IF(O63=A62,H64,0)</f>
        <v>0</v>
      </c>
      <c r="P64" s="115">
        <f>IF(P63=A62,H64,0)</f>
        <v>0</v>
      </c>
      <c r="Q64" s="115">
        <f>IF(Q63=A62,H64,0)</f>
        <v>0</v>
      </c>
      <c r="R64" s="115">
        <f>IF(R63=A62,H64,0)</f>
        <v>0</v>
      </c>
      <c r="S64" s="115">
        <f>IF(S63=A62,H64,0)</f>
        <v>0</v>
      </c>
      <c r="T64" s="116">
        <f>IF(T63=A62,H64,0)</f>
        <v>0</v>
      </c>
      <c r="U64" s="95"/>
      <c r="V64" s="96"/>
      <c r="W64" s="96"/>
      <c r="X64" s="96"/>
      <c r="Y64" s="96"/>
      <c r="Z64" s="96"/>
    </row>
    <row r="65" spans="1:26" ht="15.75" customHeight="1">
      <c r="A65" s="131" t="str">
        <f>IF($A$12=0,"",$A$12)</f>
        <v/>
      </c>
      <c r="B65" s="132"/>
      <c r="C65" s="133"/>
      <c r="D65" s="133"/>
      <c r="E65" s="134"/>
      <c r="F65" s="132"/>
      <c r="G65" s="132"/>
      <c r="H65" s="135">
        <f t="shared" si="26"/>
        <v>0</v>
      </c>
      <c r="I65" s="95"/>
      <c r="J65" s="95"/>
      <c r="K65" s="95"/>
      <c r="L65" s="95"/>
      <c r="M65" s="114">
        <f>$A$12</f>
        <v>0</v>
      </c>
      <c r="N65" s="115">
        <f>IF(N63=A62,H65,0)</f>
        <v>0</v>
      </c>
      <c r="O65" s="115">
        <f>IF(O63=A62,H65,0)</f>
        <v>0</v>
      </c>
      <c r="P65" s="115">
        <f>IF(P63=A62,H65,0)</f>
        <v>0</v>
      </c>
      <c r="Q65" s="115">
        <f>IF(Q63=A62,H65,0)</f>
        <v>0</v>
      </c>
      <c r="R65" s="115">
        <f>IF(R63=A62,H65,0)</f>
        <v>0</v>
      </c>
      <c r="S65" s="115">
        <f>IF(S63=A62,H65,0)</f>
        <v>0</v>
      </c>
      <c r="T65" s="116">
        <f>IF(T63=A62,H65,0)</f>
        <v>0</v>
      </c>
      <c r="U65" s="95"/>
      <c r="V65" s="96"/>
      <c r="W65" s="96"/>
      <c r="X65" s="96"/>
      <c r="Y65" s="96"/>
      <c r="Z65" s="96"/>
    </row>
    <row r="66" spans="1:26" ht="15.75" customHeight="1">
      <c r="A66" s="131" t="str">
        <f>IF($A$13=0,"",$A$13)</f>
        <v/>
      </c>
      <c r="B66" s="133"/>
      <c r="C66" s="133"/>
      <c r="D66" s="133"/>
      <c r="E66" s="134"/>
      <c r="F66" s="132"/>
      <c r="G66" s="132"/>
      <c r="H66" s="135">
        <f t="shared" si="26"/>
        <v>0</v>
      </c>
      <c r="I66" s="95"/>
      <c r="J66" s="95"/>
      <c r="K66" s="95"/>
      <c r="L66" s="95"/>
      <c r="M66" s="114">
        <f>$A$13</f>
        <v>0</v>
      </c>
      <c r="N66" s="115">
        <f>IF(N63=A62,H66,0)</f>
        <v>0</v>
      </c>
      <c r="O66" s="115">
        <f>IF(O63=A62,H66,0)</f>
        <v>0</v>
      </c>
      <c r="P66" s="115">
        <f>IF(P63=A62,H66,0)</f>
        <v>0</v>
      </c>
      <c r="Q66" s="115">
        <f>IF(Q63=A62,H66,0)</f>
        <v>0</v>
      </c>
      <c r="R66" s="115">
        <f>IF(R63=A62,H66,0)</f>
        <v>0</v>
      </c>
      <c r="S66" s="115">
        <f>IF(S63=A62,H66,0)</f>
        <v>0</v>
      </c>
      <c r="T66" s="116">
        <f>IF(T63=A62,H66,0)</f>
        <v>0</v>
      </c>
      <c r="U66" s="95"/>
      <c r="V66" s="96"/>
      <c r="W66" s="96"/>
      <c r="X66" s="96"/>
      <c r="Y66" s="96"/>
      <c r="Z66" s="96"/>
    </row>
    <row r="67" spans="1:26" ht="15.75" customHeight="1">
      <c r="A67" s="131" t="str">
        <f>IF($A$14=0,"",$A$14)</f>
        <v/>
      </c>
      <c r="B67" s="133"/>
      <c r="C67" s="133"/>
      <c r="D67" s="133"/>
      <c r="E67" s="134"/>
      <c r="F67" s="132"/>
      <c r="G67" s="132"/>
      <c r="H67" s="135">
        <f t="shared" si="26"/>
        <v>0</v>
      </c>
      <c r="I67" s="95"/>
      <c r="J67" s="95"/>
      <c r="K67" s="95"/>
      <c r="L67" s="95"/>
      <c r="M67" s="114">
        <f>$A$14</f>
        <v>0</v>
      </c>
      <c r="N67" s="115">
        <f>IF(N63=A62,H67,0)</f>
        <v>0</v>
      </c>
      <c r="O67" s="115">
        <f>IF(O63=A62,H67,0)</f>
        <v>0</v>
      </c>
      <c r="P67" s="115">
        <f>IF(P63=A62,H67,0)</f>
        <v>0</v>
      </c>
      <c r="Q67" s="115">
        <f>IF(Q63=A62,H67,0)</f>
        <v>0</v>
      </c>
      <c r="R67" s="115">
        <f>IF(R63=A62,H67,0)</f>
        <v>0</v>
      </c>
      <c r="S67" s="115">
        <f>IF(S63=A62,H67,0)</f>
        <v>0</v>
      </c>
      <c r="T67" s="116">
        <f>IF(T63=A62,H67,0)</f>
        <v>0</v>
      </c>
      <c r="U67" s="95"/>
      <c r="V67" s="96"/>
      <c r="W67" s="96"/>
      <c r="X67" s="96"/>
      <c r="Y67" s="96"/>
      <c r="Z67" s="96"/>
    </row>
    <row r="68" spans="1:26" ht="15.75" customHeight="1">
      <c r="A68" s="131" t="str">
        <f>IF($A$15=0,"",$A$15)</f>
        <v/>
      </c>
      <c r="B68" s="133"/>
      <c r="C68" s="133"/>
      <c r="D68" s="133"/>
      <c r="E68" s="134"/>
      <c r="F68" s="132"/>
      <c r="G68" s="132"/>
      <c r="H68" s="135">
        <f t="shared" si="26"/>
        <v>0</v>
      </c>
      <c r="I68" s="95"/>
      <c r="J68" s="95"/>
      <c r="K68" s="95"/>
      <c r="L68" s="95"/>
      <c r="M68" s="114">
        <f>$A$15</f>
        <v>0</v>
      </c>
      <c r="N68" s="115">
        <f>IF(N63=A62,H68,0)</f>
        <v>0</v>
      </c>
      <c r="O68" s="115">
        <f>IF(O63=A62,H68,0)</f>
        <v>0</v>
      </c>
      <c r="P68" s="115">
        <f>IF(P63=A62,H68,0)</f>
        <v>0</v>
      </c>
      <c r="Q68" s="115">
        <f>IF(Q63=A62,H68,0)</f>
        <v>0</v>
      </c>
      <c r="R68" s="115">
        <f>IF(R63=A62,H68,0)</f>
        <v>0</v>
      </c>
      <c r="S68" s="115">
        <f>IF(S63=A62,H68,0)</f>
        <v>0</v>
      </c>
      <c r="T68" s="116">
        <f>IF(T63=A62,H68,0)</f>
        <v>0</v>
      </c>
      <c r="U68" s="95"/>
      <c r="V68" s="96"/>
      <c r="W68" s="96"/>
      <c r="X68" s="96"/>
      <c r="Y68" s="96"/>
      <c r="Z68" s="96"/>
    </row>
    <row r="69" spans="1:26" ht="15.75" customHeight="1">
      <c r="A69" s="131" t="str">
        <f>IF($A$16=0,"",$A$16)</f>
        <v/>
      </c>
      <c r="B69" s="133"/>
      <c r="C69" s="133"/>
      <c r="D69" s="133"/>
      <c r="E69" s="134"/>
      <c r="F69" s="132"/>
      <c r="G69" s="132"/>
      <c r="H69" s="135">
        <f t="shared" si="26"/>
        <v>0</v>
      </c>
      <c r="I69" s="95"/>
      <c r="J69" s="95"/>
      <c r="K69" s="95"/>
      <c r="L69" s="95"/>
      <c r="M69" s="114">
        <f>$A$16</f>
        <v>0</v>
      </c>
      <c r="N69" s="115">
        <f>IF(N63=A62,H69,0)</f>
        <v>0</v>
      </c>
      <c r="O69" s="115">
        <f>IF(O63=A62,H69,0)</f>
        <v>0</v>
      </c>
      <c r="P69" s="115">
        <f>IF(P63=A62,H69,0)</f>
        <v>0</v>
      </c>
      <c r="Q69" s="115">
        <f>IF(Q63=A62,H69,0)</f>
        <v>0</v>
      </c>
      <c r="R69" s="115">
        <f>IF(R63=A62,H69,0)</f>
        <v>0</v>
      </c>
      <c r="S69" s="115">
        <f>IF(S63=A62,H69,0)</f>
        <v>0</v>
      </c>
      <c r="T69" s="116">
        <f>IF(T63=A62,H69,0)</f>
        <v>0</v>
      </c>
      <c r="U69" s="95"/>
      <c r="V69" s="96"/>
      <c r="W69" s="96"/>
      <c r="X69" s="96"/>
      <c r="Y69" s="96"/>
      <c r="Z69" s="96"/>
    </row>
    <row r="70" spans="1:26" ht="15.75" customHeight="1">
      <c r="A70" s="131" t="str">
        <f>IF($A$17=0,"",$A$17)</f>
        <v/>
      </c>
      <c r="B70" s="133"/>
      <c r="C70" s="133"/>
      <c r="D70" s="133"/>
      <c r="E70" s="134"/>
      <c r="F70" s="132"/>
      <c r="G70" s="132"/>
      <c r="H70" s="135">
        <f t="shared" si="26"/>
        <v>0</v>
      </c>
      <c r="I70" s="95"/>
      <c r="J70" s="95"/>
      <c r="K70" s="95"/>
      <c r="L70" s="95"/>
      <c r="M70" s="114">
        <f>$A$17</f>
        <v>0</v>
      </c>
      <c r="N70" s="115">
        <f>IF(N63=A62,H70,0)</f>
        <v>0</v>
      </c>
      <c r="O70" s="115">
        <f>IF(O63=A62,H70,0)</f>
        <v>0</v>
      </c>
      <c r="P70" s="115">
        <f>IF(P63=A62,H70,0)</f>
        <v>0</v>
      </c>
      <c r="Q70" s="115">
        <f>IF(Q63=A62,H70,0)</f>
        <v>0</v>
      </c>
      <c r="R70" s="115">
        <f>IF(R63=A62,H70,0)</f>
        <v>0</v>
      </c>
      <c r="S70" s="115">
        <f>IF(S63=A62,H70,0)</f>
        <v>0</v>
      </c>
      <c r="T70" s="116">
        <f>IF(T63=A62,H70,0)</f>
        <v>0</v>
      </c>
      <c r="U70" s="95"/>
      <c r="V70" s="96"/>
      <c r="W70" s="96"/>
      <c r="X70" s="96"/>
      <c r="Y70" s="96"/>
      <c r="Z70" s="96"/>
    </row>
    <row r="71" spans="1:26" ht="15.75" customHeight="1">
      <c r="A71" s="136" t="s">
        <v>103</v>
      </c>
      <c r="B71" s="137">
        <f t="shared" ref="B71:D71" si="27">SUM(B64:B70)</f>
        <v>0</v>
      </c>
      <c r="C71" s="137">
        <f t="shared" si="27"/>
        <v>0</v>
      </c>
      <c r="D71" s="137">
        <f t="shared" si="27"/>
        <v>0</v>
      </c>
      <c r="E71" s="137"/>
      <c r="F71" s="137">
        <f>IF(H71&gt;0,LARGE(F64:F70,1),0)</f>
        <v>0</v>
      </c>
      <c r="G71" s="137"/>
      <c r="H71" s="138">
        <f>SUM(H64:H70)</f>
        <v>0</v>
      </c>
      <c r="I71" s="95"/>
      <c r="J71" s="95"/>
      <c r="K71" s="95"/>
      <c r="L71" s="95"/>
      <c r="M71" s="114" t="s">
        <v>103</v>
      </c>
      <c r="N71" s="115">
        <f t="shared" ref="N71:T71" si="28">N64+N65+N66+N67+N68+N69+N70</f>
        <v>0</v>
      </c>
      <c r="O71" s="115">
        <f t="shared" si="28"/>
        <v>0</v>
      </c>
      <c r="P71" s="115">
        <f t="shared" si="28"/>
        <v>0</v>
      </c>
      <c r="Q71" s="115">
        <f t="shared" si="28"/>
        <v>0</v>
      </c>
      <c r="R71" s="115">
        <f t="shared" si="28"/>
        <v>0</v>
      </c>
      <c r="S71" s="115">
        <f t="shared" si="28"/>
        <v>0</v>
      </c>
      <c r="T71" s="116">
        <f t="shared" si="28"/>
        <v>0</v>
      </c>
      <c r="U71" s="95"/>
      <c r="V71" s="96"/>
      <c r="W71" s="96"/>
      <c r="X71" s="96"/>
      <c r="Y71" s="96"/>
      <c r="Z71" s="96"/>
    </row>
    <row r="72" spans="1:26" ht="15.75" customHeight="1">
      <c r="A72" s="119"/>
      <c r="B72" s="120"/>
      <c r="C72" s="121"/>
      <c r="D72" s="121"/>
      <c r="E72" s="121"/>
      <c r="F72" s="121"/>
      <c r="G72" s="121"/>
      <c r="H72" s="121"/>
      <c r="I72" s="95"/>
      <c r="J72" s="95"/>
      <c r="K72" s="95"/>
      <c r="L72" s="95"/>
      <c r="M72" s="114" t="s">
        <v>104</v>
      </c>
      <c r="N72" s="115">
        <f>IF(N63=A62,F71,0)</f>
        <v>0</v>
      </c>
      <c r="O72" s="115">
        <f>IF(O63=A62,F71,0)</f>
        <v>0</v>
      </c>
      <c r="P72" s="115">
        <f>IF(P63=A62,F71,0)</f>
        <v>0</v>
      </c>
      <c r="Q72" s="115">
        <f>IF(Q63=A62,F71,0)</f>
        <v>0</v>
      </c>
      <c r="R72" s="115">
        <f>IF(R63=A62,F71,0)</f>
        <v>0</v>
      </c>
      <c r="S72" s="115">
        <f>IF(S63=A62,F71,0)</f>
        <v>0</v>
      </c>
      <c r="T72" s="116">
        <f>IF(T63=A62,F71,0)</f>
        <v>0</v>
      </c>
      <c r="U72" s="95"/>
      <c r="V72" s="96"/>
      <c r="W72" s="96"/>
      <c r="X72" s="96"/>
      <c r="Y72" s="96"/>
      <c r="Z72" s="96"/>
    </row>
    <row r="73" spans="1:26" ht="15.75" customHeight="1">
      <c r="A73" s="119"/>
      <c r="B73" s="119"/>
      <c r="C73" s="119"/>
      <c r="D73" s="119"/>
      <c r="E73" s="119"/>
      <c r="F73" s="119"/>
      <c r="G73" s="119"/>
      <c r="H73" s="119"/>
      <c r="I73" s="95"/>
      <c r="J73" s="95"/>
      <c r="K73" s="95"/>
      <c r="L73" s="95"/>
      <c r="M73" s="95"/>
      <c r="N73" s="95"/>
      <c r="O73" s="95"/>
      <c r="P73" s="95"/>
      <c r="Q73" s="95"/>
      <c r="R73" s="95"/>
      <c r="S73" s="95"/>
      <c r="T73" s="96"/>
      <c r="U73" s="96"/>
      <c r="V73" s="96"/>
      <c r="W73" s="96"/>
      <c r="X73" s="96"/>
      <c r="Y73" s="96"/>
      <c r="Z73" s="96"/>
    </row>
    <row r="74" spans="1:26" ht="15.75" customHeight="1">
      <c r="A74" s="122" t="s">
        <v>91</v>
      </c>
      <c r="B74" s="295" t="s">
        <v>92</v>
      </c>
      <c r="C74" s="296"/>
      <c r="D74" s="123" t="s">
        <v>93</v>
      </c>
      <c r="E74" s="292" t="s">
        <v>94</v>
      </c>
      <c r="F74" s="293"/>
      <c r="G74" s="293"/>
      <c r="H74" s="294"/>
      <c r="I74" s="95"/>
      <c r="J74" s="95"/>
      <c r="K74" s="95"/>
      <c r="L74" s="95"/>
      <c r="M74" s="95"/>
      <c r="N74" s="95"/>
      <c r="O74" s="95"/>
      <c r="P74" s="95"/>
      <c r="Q74" s="95"/>
      <c r="R74" s="95"/>
      <c r="S74" s="95"/>
      <c r="T74" s="96"/>
      <c r="U74" s="96"/>
      <c r="V74" s="96"/>
      <c r="W74" s="96"/>
      <c r="X74" s="96"/>
      <c r="Y74" s="96"/>
      <c r="Z74" s="96"/>
    </row>
    <row r="75" spans="1:26" ht="15.75" customHeight="1">
      <c r="A75" s="126"/>
      <c r="B75" s="288"/>
      <c r="C75" s="237"/>
      <c r="D75" s="127"/>
      <c r="E75" s="289"/>
      <c r="F75" s="268"/>
      <c r="G75" s="268"/>
      <c r="H75" s="290"/>
      <c r="I75" s="95"/>
      <c r="J75" s="95"/>
      <c r="K75" s="95"/>
      <c r="L75" s="95"/>
      <c r="M75" s="107"/>
      <c r="N75" s="291" t="s">
        <v>86</v>
      </c>
      <c r="O75" s="268"/>
      <c r="P75" s="268"/>
      <c r="Q75" s="268"/>
      <c r="R75" s="268"/>
      <c r="S75" s="268"/>
      <c r="T75" s="237"/>
      <c r="U75" s="108"/>
      <c r="V75" s="96"/>
      <c r="W75" s="96"/>
      <c r="X75" s="96"/>
      <c r="Y75" s="96"/>
      <c r="Z75" s="96"/>
    </row>
    <row r="76" spans="1:26" ht="15.75" customHeight="1">
      <c r="A76" s="128" t="s">
        <v>95</v>
      </c>
      <c r="B76" s="129" t="s">
        <v>115</v>
      </c>
      <c r="C76" s="129" t="s">
        <v>116</v>
      </c>
      <c r="D76" s="129" t="s">
        <v>117</v>
      </c>
      <c r="E76" s="129" t="s">
        <v>99</v>
      </c>
      <c r="F76" s="129" t="s">
        <v>100</v>
      </c>
      <c r="G76" s="129" t="s">
        <v>101</v>
      </c>
      <c r="H76" s="130" t="s">
        <v>102</v>
      </c>
      <c r="I76" s="95"/>
      <c r="J76" s="95"/>
      <c r="K76" s="95"/>
      <c r="L76" s="95"/>
      <c r="M76" s="107" t="s">
        <v>88</v>
      </c>
      <c r="N76" s="110">
        <f>$B$10</f>
        <v>0</v>
      </c>
      <c r="O76" s="110">
        <f>$C$10</f>
        <v>0</v>
      </c>
      <c r="P76" s="110">
        <f>$D$10</f>
        <v>0</v>
      </c>
      <c r="Q76" s="110">
        <f>$E$10</f>
        <v>0</v>
      </c>
      <c r="R76" s="110">
        <f>$F$10</f>
        <v>0</v>
      </c>
      <c r="S76" s="110">
        <f>$G$10</f>
        <v>0</v>
      </c>
      <c r="T76" s="110" t="s">
        <v>17</v>
      </c>
      <c r="U76" s="111"/>
      <c r="V76" s="96"/>
      <c r="W76" s="96"/>
      <c r="X76" s="96"/>
      <c r="Y76" s="96"/>
      <c r="Z76" s="96"/>
    </row>
    <row r="77" spans="1:26" ht="15.75" customHeight="1">
      <c r="A77" s="131" t="str">
        <f>IF($A$11=0,"",$A$11)</f>
        <v/>
      </c>
      <c r="B77" s="132"/>
      <c r="C77" s="133"/>
      <c r="D77" s="133"/>
      <c r="E77" s="134"/>
      <c r="F77" s="132"/>
      <c r="G77" s="132"/>
      <c r="H77" s="135">
        <f t="shared" ref="H77:H83" si="29">(B77*G77*F77)/1000000</f>
        <v>0</v>
      </c>
      <c r="I77" s="95"/>
      <c r="J77" s="95"/>
      <c r="K77" s="95"/>
      <c r="L77" s="95"/>
      <c r="M77" s="114">
        <f>$A$11</f>
        <v>0</v>
      </c>
      <c r="N77" s="115">
        <f>IF(N76=A75,H77,0)</f>
        <v>0</v>
      </c>
      <c r="O77" s="115">
        <f>IF(O76=A75,H77,0)</f>
        <v>0</v>
      </c>
      <c r="P77" s="115">
        <f>IF(P76=A75,H77,0)</f>
        <v>0</v>
      </c>
      <c r="Q77" s="115">
        <f>IF(Q76=A75,H77,0)</f>
        <v>0</v>
      </c>
      <c r="R77" s="115">
        <f>IF(R76=A75,H77,0)</f>
        <v>0</v>
      </c>
      <c r="S77" s="115">
        <f>IF(S76=A75,H77,0)</f>
        <v>0</v>
      </c>
      <c r="T77" s="116">
        <f>IF(T76=A75,H77,0)</f>
        <v>0</v>
      </c>
      <c r="U77" s="95"/>
      <c r="V77" s="96"/>
      <c r="W77" s="96"/>
      <c r="X77" s="96"/>
      <c r="Y77" s="96"/>
      <c r="Z77" s="96"/>
    </row>
    <row r="78" spans="1:26" ht="15.75" customHeight="1">
      <c r="A78" s="131" t="str">
        <f>IF($A$12=0,"",$A$12)</f>
        <v/>
      </c>
      <c r="B78" s="132"/>
      <c r="C78" s="133"/>
      <c r="D78" s="133"/>
      <c r="E78" s="134"/>
      <c r="F78" s="132"/>
      <c r="G78" s="132"/>
      <c r="H78" s="135">
        <f t="shared" si="29"/>
        <v>0</v>
      </c>
      <c r="I78" s="95"/>
      <c r="J78" s="95"/>
      <c r="K78" s="95"/>
      <c r="L78" s="95"/>
      <c r="M78" s="114">
        <f>$A$12</f>
        <v>0</v>
      </c>
      <c r="N78" s="115">
        <f>IF(N76=A75,H78,0)</f>
        <v>0</v>
      </c>
      <c r="O78" s="115">
        <f>IF(O76=A75,H78,0)</f>
        <v>0</v>
      </c>
      <c r="P78" s="115">
        <f>IF(P76=A75,H78,0)</f>
        <v>0</v>
      </c>
      <c r="Q78" s="115">
        <f>IF(Q76=A75,H78,0)</f>
        <v>0</v>
      </c>
      <c r="R78" s="115">
        <f>IF(R76=A75,H78,0)</f>
        <v>0</v>
      </c>
      <c r="S78" s="115">
        <f>IF(S76=A75,H78,0)</f>
        <v>0</v>
      </c>
      <c r="T78" s="116">
        <f>IF(T76=A75,H78,0)</f>
        <v>0</v>
      </c>
      <c r="U78" s="95"/>
      <c r="V78" s="96"/>
      <c r="W78" s="96"/>
      <c r="X78" s="96"/>
      <c r="Y78" s="96"/>
      <c r="Z78" s="96"/>
    </row>
    <row r="79" spans="1:26" ht="15.75" customHeight="1">
      <c r="A79" s="131" t="str">
        <f>IF($A$13=0,"",$A$13)</f>
        <v/>
      </c>
      <c r="B79" s="133"/>
      <c r="C79" s="133"/>
      <c r="D79" s="133"/>
      <c r="E79" s="134"/>
      <c r="F79" s="132"/>
      <c r="G79" s="132"/>
      <c r="H79" s="135">
        <f t="shared" si="29"/>
        <v>0</v>
      </c>
      <c r="I79" s="95"/>
      <c r="J79" s="95"/>
      <c r="K79" s="95"/>
      <c r="L79" s="95"/>
      <c r="M79" s="114">
        <f>$A$13</f>
        <v>0</v>
      </c>
      <c r="N79" s="115">
        <f>IF(N76=A75,H79,0)</f>
        <v>0</v>
      </c>
      <c r="O79" s="115">
        <f>IF(O76=A75,H79,0)</f>
        <v>0</v>
      </c>
      <c r="P79" s="115">
        <f>IF(P76=A75,H79,0)</f>
        <v>0</v>
      </c>
      <c r="Q79" s="115">
        <f>IF(Q76=A75,H79,0)</f>
        <v>0</v>
      </c>
      <c r="R79" s="115">
        <f>IF(R76=A75,H79,0)</f>
        <v>0</v>
      </c>
      <c r="S79" s="115">
        <f>IF(S76=A75,H79,0)</f>
        <v>0</v>
      </c>
      <c r="T79" s="116">
        <f>IF(T76=A75,H79,0)</f>
        <v>0</v>
      </c>
      <c r="U79" s="95"/>
      <c r="V79" s="96"/>
      <c r="W79" s="96"/>
      <c r="X79" s="96"/>
      <c r="Y79" s="96"/>
      <c r="Z79" s="96"/>
    </row>
    <row r="80" spans="1:26" ht="15.75" customHeight="1">
      <c r="A80" s="131" t="str">
        <f>IF($A$14=0,"",$A$14)</f>
        <v/>
      </c>
      <c r="B80" s="133"/>
      <c r="C80" s="133"/>
      <c r="D80" s="133"/>
      <c r="E80" s="134"/>
      <c r="F80" s="132"/>
      <c r="G80" s="132"/>
      <c r="H80" s="135">
        <f t="shared" si="29"/>
        <v>0</v>
      </c>
      <c r="I80" s="95"/>
      <c r="J80" s="95"/>
      <c r="K80" s="95"/>
      <c r="L80" s="95"/>
      <c r="M80" s="114">
        <f>$A$14</f>
        <v>0</v>
      </c>
      <c r="N80" s="115">
        <f>IF(N76=A75,H80,0)</f>
        <v>0</v>
      </c>
      <c r="O80" s="115">
        <f>IF(O76=A75,H80,0)</f>
        <v>0</v>
      </c>
      <c r="P80" s="115">
        <f>IF(P76=A75,H80,0)</f>
        <v>0</v>
      </c>
      <c r="Q80" s="115">
        <f>IF(Q76=A75,H80,0)</f>
        <v>0</v>
      </c>
      <c r="R80" s="115">
        <f>IF(R76=A75,H80,0)</f>
        <v>0</v>
      </c>
      <c r="S80" s="115">
        <f>IF(S76=A75,H80,0)</f>
        <v>0</v>
      </c>
      <c r="T80" s="116">
        <f>IF(T76=A75,H80,0)</f>
        <v>0</v>
      </c>
      <c r="U80" s="95"/>
      <c r="V80" s="96"/>
      <c r="W80" s="96"/>
      <c r="X80" s="96"/>
      <c r="Y80" s="96"/>
      <c r="Z80" s="96"/>
    </row>
    <row r="81" spans="1:26" ht="15.75" customHeight="1">
      <c r="A81" s="131" t="str">
        <f>IF($A$15=0,"",$A$15)</f>
        <v/>
      </c>
      <c r="B81" s="133"/>
      <c r="C81" s="133"/>
      <c r="D81" s="133"/>
      <c r="E81" s="134"/>
      <c r="F81" s="132"/>
      <c r="G81" s="132"/>
      <c r="H81" s="135">
        <f t="shared" si="29"/>
        <v>0</v>
      </c>
      <c r="I81" s="95"/>
      <c r="J81" s="95"/>
      <c r="K81" s="95"/>
      <c r="L81" s="95"/>
      <c r="M81" s="114">
        <f>$A$15</f>
        <v>0</v>
      </c>
      <c r="N81" s="115">
        <f>IF(N76=A75,H81,0)</f>
        <v>0</v>
      </c>
      <c r="O81" s="115">
        <f>IF(O76=A75,H81,0)</f>
        <v>0</v>
      </c>
      <c r="P81" s="115">
        <f>IF(P76=A75,H81,0)</f>
        <v>0</v>
      </c>
      <c r="Q81" s="115">
        <f>IF(Q76=A75,H81,0)</f>
        <v>0</v>
      </c>
      <c r="R81" s="115">
        <f>IF(R76=A75,H81,0)</f>
        <v>0</v>
      </c>
      <c r="S81" s="115">
        <f>IF(S76=A75,H81,0)</f>
        <v>0</v>
      </c>
      <c r="T81" s="116">
        <f>IF(T76=A75,H81,0)</f>
        <v>0</v>
      </c>
      <c r="U81" s="95"/>
      <c r="V81" s="96"/>
      <c r="W81" s="96"/>
      <c r="X81" s="96"/>
      <c r="Y81" s="96"/>
      <c r="Z81" s="96"/>
    </row>
    <row r="82" spans="1:26" ht="15.75" customHeight="1">
      <c r="A82" s="131" t="str">
        <f>IF($A$16=0,"",$A$16)</f>
        <v/>
      </c>
      <c r="B82" s="133"/>
      <c r="C82" s="133"/>
      <c r="D82" s="133"/>
      <c r="E82" s="134"/>
      <c r="F82" s="132"/>
      <c r="G82" s="132"/>
      <c r="H82" s="135">
        <f t="shared" si="29"/>
        <v>0</v>
      </c>
      <c r="I82" s="95"/>
      <c r="J82" s="95"/>
      <c r="K82" s="95"/>
      <c r="L82" s="95"/>
      <c r="M82" s="114">
        <f>$A$16</f>
        <v>0</v>
      </c>
      <c r="N82" s="115">
        <f>IF(N76=A75,H82,0)</f>
        <v>0</v>
      </c>
      <c r="O82" s="115">
        <f>IF(O76=A75,H82,0)</f>
        <v>0</v>
      </c>
      <c r="P82" s="115">
        <f>IF(P76=A75,H82,0)</f>
        <v>0</v>
      </c>
      <c r="Q82" s="115">
        <f>IF(Q76=A75,H82,0)</f>
        <v>0</v>
      </c>
      <c r="R82" s="115">
        <f>IF(R76=A75,H82,0)</f>
        <v>0</v>
      </c>
      <c r="S82" s="115">
        <f>IF(S76=A75,H82,0)</f>
        <v>0</v>
      </c>
      <c r="T82" s="116">
        <f>IF(T76=A75,H82,0)</f>
        <v>0</v>
      </c>
      <c r="U82" s="95"/>
      <c r="V82" s="96"/>
      <c r="W82" s="96"/>
      <c r="X82" s="96"/>
      <c r="Y82" s="96"/>
      <c r="Z82" s="96"/>
    </row>
    <row r="83" spans="1:26" ht="15.75" customHeight="1">
      <c r="A83" s="131" t="str">
        <f>IF($A$17=0,"",$A$17)</f>
        <v/>
      </c>
      <c r="B83" s="133"/>
      <c r="C83" s="133"/>
      <c r="D83" s="133"/>
      <c r="E83" s="134"/>
      <c r="F83" s="132"/>
      <c r="G83" s="132"/>
      <c r="H83" s="135">
        <f t="shared" si="29"/>
        <v>0</v>
      </c>
      <c r="I83" s="95"/>
      <c r="J83" s="95"/>
      <c r="K83" s="95"/>
      <c r="L83" s="95"/>
      <c r="M83" s="114">
        <f>$A$17</f>
        <v>0</v>
      </c>
      <c r="N83" s="115">
        <f>IF(N76=A75,H83,0)</f>
        <v>0</v>
      </c>
      <c r="O83" s="115">
        <f>IF(O76=A75,H83,0)</f>
        <v>0</v>
      </c>
      <c r="P83" s="115">
        <f>IF(P76=A75,H83,0)</f>
        <v>0</v>
      </c>
      <c r="Q83" s="115">
        <f>IF(Q76=A75,H83,0)</f>
        <v>0</v>
      </c>
      <c r="R83" s="115">
        <f>IF(R76=A75,H83,0)</f>
        <v>0</v>
      </c>
      <c r="S83" s="115">
        <f>IF(S76=A75,H83,0)</f>
        <v>0</v>
      </c>
      <c r="T83" s="116">
        <f>IF(T76=A75,H83,0)</f>
        <v>0</v>
      </c>
      <c r="U83" s="95"/>
      <c r="V83" s="96"/>
      <c r="W83" s="96"/>
      <c r="X83" s="96"/>
      <c r="Y83" s="96"/>
      <c r="Z83" s="96"/>
    </row>
    <row r="84" spans="1:26" ht="15.75" customHeight="1">
      <c r="A84" s="136" t="s">
        <v>103</v>
      </c>
      <c r="B84" s="137">
        <f t="shared" ref="B84:D84" si="30">SUM(B77:B83)</f>
        <v>0</v>
      </c>
      <c r="C84" s="137">
        <f t="shared" si="30"/>
        <v>0</v>
      </c>
      <c r="D84" s="137">
        <f t="shared" si="30"/>
        <v>0</v>
      </c>
      <c r="E84" s="137"/>
      <c r="F84" s="137">
        <f>IF(H84&gt;0,LARGE(F77:F83,1),0)</f>
        <v>0</v>
      </c>
      <c r="G84" s="137"/>
      <c r="H84" s="138">
        <f>SUM(H77:H83)</f>
        <v>0</v>
      </c>
      <c r="I84" s="95"/>
      <c r="J84" s="95"/>
      <c r="K84" s="95"/>
      <c r="L84" s="95"/>
      <c r="M84" s="114" t="s">
        <v>103</v>
      </c>
      <c r="N84" s="115">
        <f t="shared" ref="N84:T84" si="31">N77+N78+N79+N80+N81+N82+N83</f>
        <v>0</v>
      </c>
      <c r="O84" s="115">
        <f t="shared" si="31"/>
        <v>0</v>
      </c>
      <c r="P84" s="115">
        <f t="shared" si="31"/>
        <v>0</v>
      </c>
      <c r="Q84" s="115">
        <f t="shared" si="31"/>
        <v>0</v>
      </c>
      <c r="R84" s="115">
        <f t="shared" si="31"/>
        <v>0</v>
      </c>
      <c r="S84" s="115">
        <f t="shared" si="31"/>
        <v>0</v>
      </c>
      <c r="T84" s="116">
        <f t="shared" si="31"/>
        <v>0</v>
      </c>
      <c r="U84" s="95"/>
      <c r="V84" s="96"/>
      <c r="W84" s="96"/>
      <c r="X84" s="96"/>
      <c r="Y84" s="96"/>
      <c r="Z84" s="96"/>
    </row>
    <row r="85" spans="1:26" ht="15.75" customHeight="1">
      <c r="A85" s="119"/>
      <c r="B85" s="120"/>
      <c r="C85" s="121"/>
      <c r="D85" s="121"/>
      <c r="E85" s="121"/>
      <c r="F85" s="121"/>
      <c r="G85" s="121"/>
      <c r="H85" s="121"/>
      <c r="I85" s="95"/>
      <c r="J85" s="95"/>
      <c r="K85" s="95"/>
      <c r="L85" s="95"/>
      <c r="M85" s="114" t="s">
        <v>104</v>
      </c>
      <c r="N85" s="115">
        <f>IF(N76=A75,F84,0)</f>
        <v>0</v>
      </c>
      <c r="O85" s="115">
        <f>IF(O76=A75,F84,0)</f>
        <v>0</v>
      </c>
      <c r="P85" s="115">
        <f>IF(P76=A75,F84,0)</f>
        <v>0</v>
      </c>
      <c r="Q85" s="115">
        <f>IF(Q76=A75,F84,0)</f>
        <v>0</v>
      </c>
      <c r="R85" s="115">
        <f>IF(R76=A75,F84,0)</f>
        <v>0</v>
      </c>
      <c r="S85" s="115">
        <f>IF(S76=A75,F84,0)</f>
        <v>0</v>
      </c>
      <c r="T85" s="116">
        <f>IF(T76=A75,F84,0)</f>
        <v>0</v>
      </c>
      <c r="U85" s="95"/>
      <c r="V85" s="96"/>
      <c r="W85" s="96"/>
      <c r="X85" s="96"/>
      <c r="Y85" s="96"/>
      <c r="Z85" s="96"/>
    </row>
    <row r="86" spans="1:26" ht="15.75" customHeight="1">
      <c r="A86" s="119"/>
      <c r="B86" s="119"/>
      <c r="C86" s="119"/>
      <c r="D86" s="119"/>
      <c r="E86" s="119"/>
      <c r="F86" s="119"/>
      <c r="G86" s="119"/>
      <c r="H86" s="119"/>
      <c r="I86" s="95"/>
      <c r="J86" s="95"/>
      <c r="K86" s="95"/>
      <c r="L86" s="95"/>
      <c r="M86" s="95"/>
      <c r="N86" s="95"/>
      <c r="O86" s="95"/>
      <c r="P86" s="95"/>
      <c r="Q86" s="95"/>
      <c r="R86" s="95"/>
      <c r="S86" s="95"/>
      <c r="T86" s="96"/>
      <c r="U86" s="96"/>
      <c r="V86" s="96"/>
      <c r="W86" s="96"/>
      <c r="X86" s="96"/>
      <c r="Y86" s="96"/>
      <c r="Z86" s="96"/>
    </row>
    <row r="87" spans="1:26" ht="15.75" customHeight="1">
      <c r="A87" s="122" t="s">
        <v>91</v>
      </c>
      <c r="B87" s="295" t="s">
        <v>92</v>
      </c>
      <c r="C87" s="296"/>
      <c r="D87" s="123" t="s">
        <v>93</v>
      </c>
      <c r="E87" s="292" t="s">
        <v>94</v>
      </c>
      <c r="F87" s="293"/>
      <c r="G87" s="293"/>
      <c r="H87" s="294"/>
      <c r="I87" s="95"/>
      <c r="J87" s="95"/>
      <c r="K87" s="95"/>
      <c r="L87" s="95"/>
      <c r="M87" s="95"/>
      <c r="N87" s="95"/>
      <c r="O87" s="95"/>
      <c r="P87" s="95"/>
      <c r="Q87" s="95"/>
      <c r="R87" s="95"/>
      <c r="S87" s="95"/>
      <c r="T87" s="96"/>
      <c r="U87" s="96"/>
      <c r="V87" s="96"/>
      <c r="W87" s="96"/>
      <c r="X87" s="96"/>
      <c r="Y87" s="96"/>
      <c r="Z87" s="96"/>
    </row>
    <row r="88" spans="1:26" ht="15.75" customHeight="1">
      <c r="A88" s="126"/>
      <c r="B88" s="288"/>
      <c r="C88" s="237"/>
      <c r="D88" s="127"/>
      <c r="E88" s="289"/>
      <c r="F88" s="268"/>
      <c r="G88" s="268"/>
      <c r="H88" s="290"/>
      <c r="I88" s="95"/>
      <c r="J88" s="95"/>
      <c r="K88" s="95"/>
      <c r="L88" s="95"/>
      <c r="M88" s="107"/>
      <c r="N88" s="291" t="s">
        <v>86</v>
      </c>
      <c r="O88" s="268"/>
      <c r="P88" s="268"/>
      <c r="Q88" s="268"/>
      <c r="R88" s="268"/>
      <c r="S88" s="268"/>
      <c r="T88" s="237"/>
      <c r="U88" s="108"/>
      <c r="V88" s="96"/>
      <c r="W88" s="96"/>
      <c r="X88" s="96"/>
      <c r="Y88" s="96"/>
      <c r="Z88" s="96"/>
    </row>
    <row r="89" spans="1:26" ht="15.75" customHeight="1">
      <c r="A89" s="128" t="s">
        <v>95</v>
      </c>
      <c r="B89" s="129" t="s">
        <v>118</v>
      </c>
      <c r="C89" s="129" t="s">
        <v>119</v>
      </c>
      <c r="D89" s="129" t="s">
        <v>120</v>
      </c>
      <c r="E89" s="129" t="s">
        <v>99</v>
      </c>
      <c r="F89" s="129" t="s">
        <v>100</v>
      </c>
      <c r="G89" s="129" t="s">
        <v>101</v>
      </c>
      <c r="H89" s="130" t="s">
        <v>102</v>
      </c>
      <c r="I89" s="95"/>
      <c r="J89" s="95"/>
      <c r="K89" s="95"/>
      <c r="L89" s="95"/>
      <c r="M89" s="107" t="s">
        <v>88</v>
      </c>
      <c r="N89" s="110">
        <f>$B$10</f>
        <v>0</v>
      </c>
      <c r="O89" s="110">
        <f>$C$10</f>
        <v>0</v>
      </c>
      <c r="P89" s="110">
        <f>$D$10</f>
        <v>0</v>
      </c>
      <c r="Q89" s="110">
        <f>$E$10</f>
        <v>0</v>
      </c>
      <c r="R89" s="110">
        <f>$F$10</f>
        <v>0</v>
      </c>
      <c r="S89" s="110">
        <f>$G$10</f>
        <v>0</v>
      </c>
      <c r="T89" s="110" t="s">
        <v>17</v>
      </c>
      <c r="U89" s="111"/>
      <c r="V89" s="96"/>
      <c r="W89" s="96"/>
      <c r="X89" s="96"/>
      <c r="Y89" s="96"/>
      <c r="Z89" s="96"/>
    </row>
    <row r="90" spans="1:26" ht="15.75" customHeight="1">
      <c r="A90" s="131" t="str">
        <f>IF($A$11=0,"",$A$11)</f>
        <v/>
      </c>
      <c r="B90" s="132"/>
      <c r="C90" s="133"/>
      <c r="D90" s="133"/>
      <c r="E90" s="134"/>
      <c r="F90" s="132"/>
      <c r="G90" s="132"/>
      <c r="H90" s="135">
        <f t="shared" ref="H90:H96" si="32">(B90*G90*F90)/1000000</f>
        <v>0</v>
      </c>
      <c r="I90" s="95"/>
      <c r="J90" s="95"/>
      <c r="K90" s="95"/>
      <c r="L90" s="95"/>
      <c r="M90" s="114">
        <f>$A$11</f>
        <v>0</v>
      </c>
      <c r="N90" s="115">
        <f>IF(N89=A88,H90,0)</f>
        <v>0</v>
      </c>
      <c r="O90" s="115">
        <f>IF(O89=A88,H90,0)</f>
        <v>0</v>
      </c>
      <c r="P90" s="115">
        <f>IF(P89=A88,H90,0)</f>
        <v>0</v>
      </c>
      <c r="Q90" s="115">
        <f>IF(Q89=A88,H90,0)</f>
        <v>0</v>
      </c>
      <c r="R90" s="115">
        <f>IF(R89=A88,H90,0)</f>
        <v>0</v>
      </c>
      <c r="S90" s="115">
        <f>IF(S89=A88,H90,0)</f>
        <v>0</v>
      </c>
      <c r="T90" s="116">
        <f>IF(T89=A88,H90,0)</f>
        <v>0</v>
      </c>
      <c r="U90" s="95"/>
      <c r="V90" s="96"/>
      <c r="W90" s="96"/>
      <c r="X90" s="96"/>
      <c r="Y90" s="96"/>
      <c r="Z90" s="96"/>
    </row>
    <row r="91" spans="1:26" ht="15.75" customHeight="1">
      <c r="A91" s="131" t="str">
        <f>IF($A$12=0,"",$A$12)</f>
        <v/>
      </c>
      <c r="B91" s="132"/>
      <c r="C91" s="133"/>
      <c r="D91" s="133"/>
      <c r="E91" s="134"/>
      <c r="F91" s="132"/>
      <c r="G91" s="132"/>
      <c r="H91" s="135">
        <f t="shared" si="32"/>
        <v>0</v>
      </c>
      <c r="I91" s="95"/>
      <c r="J91" s="95"/>
      <c r="K91" s="95"/>
      <c r="L91" s="95"/>
      <c r="M91" s="114">
        <f>$A$12</f>
        <v>0</v>
      </c>
      <c r="N91" s="115">
        <f>IF(N89=A88,H91,0)</f>
        <v>0</v>
      </c>
      <c r="O91" s="115">
        <f>IF(O89=A88,H91,0)</f>
        <v>0</v>
      </c>
      <c r="P91" s="115">
        <f>IF(P89=A88,H91,0)</f>
        <v>0</v>
      </c>
      <c r="Q91" s="115">
        <f>IF(Q89=A88,H91,0)</f>
        <v>0</v>
      </c>
      <c r="R91" s="115">
        <f>IF(R89=A88,H91,0)</f>
        <v>0</v>
      </c>
      <c r="S91" s="115">
        <f>IF(S89=A88,H91,0)</f>
        <v>0</v>
      </c>
      <c r="T91" s="116">
        <f>IF(T89=A88,H91,0)</f>
        <v>0</v>
      </c>
      <c r="U91" s="95"/>
      <c r="V91" s="96"/>
      <c r="W91" s="96"/>
      <c r="X91" s="96"/>
      <c r="Y91" s="96"/>
      <c r="Z91" s="96"/>
    </row>
    <row r="92" spans="1:26" ht="15.75" customHeight="1">
      <c r="A92" s="131" t="str">
        <f>IF($A$13=0,"",$A$13)</f>
        <v/>
      </c>
      <c r="B92" s="133"/>
      <c r="C92" s="133"/>
      <c r="D92" s="133"/>
      <c r="E92" s="134"/>
      <c r="F92" s="132"/>
      <c r="G92" s="132"/>
      <c r="H92" s="135">
        <f t="shared" si="32"/>
        <v>0</v>
      </c>
      <c r="I92" s="95"/>
      <c r="J92" s="95"/>
      <c r="K92" s="95"/>
      <c r="L92" s="95"/>
      <c r="M92" s="114">
        <f>$A$13</f>
        <v>0</v>
      </c>
      <c r="N92" s="115">
        <f>IF(N89=A88,H92,0)</f>
        <v>0</v>
      </c>
      <c r="O92" s="115">
        <f>IF(O89=A88,H92,0)</f>
        <v>0</v>
      </c>
      <c r="P92" s="115">
        <f>IF(P89=A88,H92,0)</f>
        <v>0</v>
      </c>
      <c r="Q92" s="115">
        <f>IF(Q89=A88,H92,0)</f>
        <v>0</v>
      </c>
      <c r="R92" s="115">
        <f>IF(R89=A88,H92,0)</f>
        <v>0</v>
      </c>
      <c r="S92" s="115">
        <f>IF(S89=A88,H92,0)</f>
        <v>0</v>
      </c>
      <c r="T92" s="116">
        <f>IF(T89=A88,H92,0)</f>
        <v>0</v>
      </c>
      <c r="U92" s="95"/>
      <c r="V92" s="96"/>
      <c r="W92" s="96"/>
      <c r="X92" s="96"/>
      <c r="Y92" s="96"/>
      <c r="Z92" s="96"/>
    </row>
    <row r="93" spans="1:26" ht="15.75" customHeight="1">
      <c r="A93" s="131" t="str">
        <f>IF($A$14=0,"",$A$14)</f>
        <v/>
      </c>
      <c r="B93" s="133"/>
      <c r="C93" s="133"/>
      <c r="D93" s="133"/>
      <c r="E93" s="134"/>
      <c r="F93" s="132"/>
      <c r="G93" s="132"/>
      <c r="H93" s="135">
        <f t="shared" si="32"/>
        <v>0</v>
      </c>
      <c r="I93" s="95"/>
      <c r="J93" s="95"/>
      <c r="K93" s="95"/>
      <c r="L93" s="95"/>
      <c r="M93" s="114">
        <f>$A$14</f>
        <v>0</v>
      </c>
      <c r="N93" s="115">
        <f>IF(N89=A88,H93,0)</f>
        <v>0</v>
      </c>
      <c r="O93" s="115">
        <f>IF(O89=A88,H93,0)</f>
        <v>0</v>
      </c>
      <c r="P93" s="115">
        <f>IF(P89=A88,H93,0)</f>
        <v>0</v>
      </c>
      <c r="Q93" s="115">
        <f>IF(Q89=A88,H93,0)</f>
        <v>0</v>
      </c>
      <c r="R93" s="115">
        <f>IF(R89=A88,H93,0)</f>
        <v>0</v>
      </c>
      <c r="S93" s="115">
        <f>IF(S89=A88,H93,0)</f>
        <v>0</v>
      </c>
      <c r="T93" s="116">
        <f>IF(T89=A88,H93,0)</f>
        <v>0</v>
      </c>
      <c r="U93" s="95"/>
      <c r="V93" s="96"/>
      <c r="W93" s="96"/>
      <c r="X93" s="96"/>
      <c r="Y93" s="96"/>
      <c r="Z93" s="96"/>
    </row>
    <row r="94" spans="1:26" ht="15.75" customHeight="1">
      <c r="A94" s="131" t="str">
        <f>IF($A$15=0,"",$A$15)</f>
        <v/>
      </c>
      <c r="B94" s="133"/>
      <c r="C94" s="133"/>
      <c r="D94" s="133"/>
      <c r="E94" s="134"/>
      <c r="F94" s="132"/>
      <c r="G94" s="132"/>
      <c r="H94" s="135">
        <f t="shared" si="32"/>
        <v>0</v>
      </c>
      <c r="I94" s="95"/>
      <c r="J94" s="95"/>
      <c r="K94" s="95"/>
      <c r="L94" s="95"/>
      <c r="M94" s="114">
        <f>$A$15</f>
        <v>0</v>
      </c>
      <c r="N94" s="115">
        <f>IF(N89=A88,H94,0)</f>
        <v>0</v>
      </c>
      <c r="O94" s="115">
        <f>IF(O89=A88,H94,0)</f>
        <v>0</v>
      </c>
      <c r="P94" s="115">
        <f>IF(P89=A88,H94,0)</f>
        <v>0</v>
      </c>
      <c r="Q94" s="115">
        <f>IF(Q89=A88,H94,0)</f>
        <v>0</v>
      </c>
      <c r="R94" s="115">
        <f>IF(R89=A88,H94,0)</f>
        <v>0</v>
      </c>
      <c r="S94" s="115">
        <f>IF(S89=A88,H94,0)</f>
        <v>0</v>
      </c>
      <c r="T94" s="116">
        <f>IF(T89=A88,H94,0)</f>
        <v>0</v>
      </c>
      <c r="U94" s="95"/>
      <c r="V94" s="96"/>
      <c r="W94" s="96"/>
      <c r="X94" s="96"/>
      <c r="Y94" s="96"/>
      <c r="Z94" s="96"/>
    </row>
    <row r="95" spans="1:26" ht="15.75" customHeight="1">
      <c r="A95" s="131" t="str">
        <f>IF($A$16=0,"",$A$16)</f>
        <v/>
      </c>
      <c r="B95" s="133"/>
      <c r="C95" s="133"/>
      <c r="D95" s="133"/>
      <c r="E95" s="134"/>
      <c r="F95" s="132"/>
      <c r="G95" s="132"/>
      <c r="H95" s="135">
        <f t="shared" si="32"/>
        <v>0</v>
      </c>
      <c r="I95" s="95"/>
      <c r="J95" s="95"/>
      <c r="K95" s="95"/>
      <c r="L95" s="95"/>
      <c r="M95" s="114">
        <f>$A$16</f>
        <v>0</v>
      </c>
      <c r="N95" s="115">
        <f>IF(N89=A88,H95,0)</f>
        <v>0</v>
      </c>
      <c r="O95" s="115">
        <f>IF(O89=A88,H95,0)</f>
        <v>0</v>
      </c>
      <c r="P95" s="115">
        <f>IF(P89=A88,H95,0)</f>
        <v>0</v>
      </c>
      <c r="Q95" s="115">
        <f>IF(Q89=A88,H95,0)</f>
        <v>0</v>
      </c>
      <c r="R95" s="115">
        <f>IF(R89=A88,H95,0)</f>
        <v>0</v>
      </c>
      <c r="S95" s="115">
        <f>IF(S89=A88,H95,0)</f>
        <v>0</v>
      </c>
      <c r="T95" s="116">
        <f>IF(T89=A88,H95,0)</f>
        <v>0</v>
      </c>
      <c r="U95" s="95"/>
      <c r="V95" s="96"/>
      <c r="W95" s="96"/>
      <c r="X95" s="96"/>
      <c r="Y95" s="96"/>
      <c r="Z95" s="96"/>
    </row>
    <row r="96" spans="1:26" ht="15.75" customHeight="1">
      <c r="A96" s="131" t="str">
        <f>IF($A$17=0,"",$A$17)</f>
        <v/>
      </c>
      <c r="B96" s="133"/>
      <c r="C96" s="133"/>
      <c r="D96" s="133"/>
      <c r="E96" s="134"/>
      <c r="F96" s="132"/>
      <c r="G96" s="132"/>
      <c r="H96" s="135">
        <f t="shared" si="32"/>
        <v>0</v>
      </c>
      <c r="I96" s="95"/>
      <c r="J96" s="95"/>
      <c r="K96" s="95"/>
      <c r="L96" s="95"/>
      <c r="M96" s="114">
        <f>$A$17</f>
        <v>0</v>
      </c>
      <c r="N96" s="115">
        <f>IF(N89=A88,H96,0)</f>
        <v>0</v>
      </c>
      <c r="O96" s="115">
        <f>IF(O89=A88,H96,0)</f>
        <v>0</v>
      </c>
      <c r="P96" s="115">
        <f>IF(P89=A88,H96,0)</f>
        <v>0</v>
      </c>
      <c r="Q96" s="115">
        <f>IF(Q89=A88,H96,0)</f>
        <v>0</v>
      </c>
      <c r="R96" s="115">
        <f>IF(R89=A88,H96,0)</f>
        <v>0</v>
      </c>
      <c r="S96" s="115">
        <f>IF(S89=A88,H96,0)</f>
        <v>0</v>
      </c>
      <c r="T96" s="116">
        <f>IF(T89=A88,H96,0)</f>
        <v>0</v>
      </c>
      <c r="U96" s="95"/>
      <c r="V96" s="96"/>
      <c r="W96" s="96"/>
      <c r="X96" s="96"/>
      <c r="Y96" s="96"/>
      <c r="Z96" s="96"/>
    </row>
    <row r="97" spans="1:26" ht="15.75" customHeight="1">
      <c r="A97" s="136" t="s">
        <v>103</v>
      </c>
      <c r="B97" s="137">
        <f t="shared" ref="B97:D97" si="33">SUM(B90:B96)</f>
        <v>0</v>
      </c>
      <c r="C97" s="137">
        <f t="shared" si="33"/>
        <v>0</v>
      </c>
      <c r="D97" s="137">
        <f t="shared" si="33"/>
        <v>0</v>
      </c>
      <c r="E97" s="137"/>
      <c r="F97" s="137">
        <f>IF(H97&gt;0,LARGE(F90:F96,1),0)</f>
        <v>0</v>
      </c>
      <c r="G97" s="137"/>
      <c r="H97" s="138">
        <f>SUM(H90:H96)</f>
        <v>0</v>
      </c>
      <c r="I97" s="95"/>
      <c r="J97" s="95"/>
      <c r="K97" s="95"/>
      <c r="L97" s="95"/>
      <c r="M97" s="114" t="s">
        <v>103</v>
      </c>
      <c r="N97" s="115">
        <f t="shared" ref="N97:T97" si="34">N90+N91+N92+N93+N94+N95+N96</f>
        <v>0</v>
      </c>
      <c r="O97" s="115">
        <f t="shared" si="34"/>
        <v>0</v>
      </c>
      <c r="P97" s="115">
        <f t="shared" si="34"/>
        <v>0</v>
      </c>
      <c r="Q97" s="115">
        <f t="shared" si="34"/>
        <v>0</v>
      </c>
      <c r="R97" s="115">
        <f t="shared" si="34"/>
        <v>0</v>
      </c>
      <c r="S97" s="115">
        <f t="shared" si="34"/>
        <v>0</v>
      </c>
      <c r="T97" s="116">
        <f t="shared" si="34"/>
        <v>0</v>
      </c>
      <c r="U97" s="95"/>
      <c r="V97" s="96"/>
      <c r="W97" s="96"/>
      <c r="X97" s="96"/>
      <c r="Y97" s="96"/>
      <c r="Z97" s="96"/>
    </row>
    <row r="98" spans="1:26" ht="15.75" customHeight="1">
      <c r="A98" s="119"/>
      <c r="B98" s="120"/>
      <c r="C98" s="121"/>
      <c r="D98" s="121"/>
      <c r="E98" s="121"/>
      <c r="F98" s="121"/>
      <c r="G98" s="121"/>
      <c r="H98" s="121"/>
      <c r="I98" s="95"/>
      <c r="J98" s="95"/>
      <c r="K98" s="95"/>
      <c r="L98" s="95"/>
      <c r="M98" s="114" t="s">
        <v>104</v>
      </c>
      <c r="N98" s="115">
        <f>IF(N89=A88,F97,0)</f>
        <v>0</v>
      </c>
      <c r="O98" s="115">
        <f>IF(O89=A88,F97,0)</f>
        <v>0</v>
      </c>
      <c r="P98" s="115">
        <f>IF(P89=A88,F97,0)</f>
        <v>0</v>
      </c>
      <c r="Q98" s="115">
        <f>IF(Q89=A88,F97,0)</f>
        <v>0</v>
      </c>
      <c r="R98" s="115">
        <f>IF(R89=A88,F97,0)</f>
        <v>0</v>
      </c>
      <c r="S98" s="115">
        <f>IF(S89=A88,F97,0)</f>
        <v>0</v>
      </c>
      <c r="T98" s="116">
        <f>IF(T89=A88,F97,0)</f>
        <v>0</v>
      </c>
      <c r="U98" s="95"/>
      <c r="V98" s="96"/>
      <c r="W98" s="96"/>
      <c r="X98" s="96"/>
      <c r="Y98" s="96"/>
      <c r="Z98" s="96"/>
    </row>
    <row r="99" spans="1:26" ht="15.75" customHeight="1">
      <c r="A99" s="119"/>
      <c r="B99" s="119"/>
      <c r="C99" s="119"/>
      <c r="D99" s="119"/>
      <c r="E99" s="119"/>
      <c r="F99" s="119"/>
      <c r="G99" s="119"/>
      <c r="H99" s="119"/>
      <c r="I99" s="95"/>
      <c r="J99" s="95"/>
      <c r="K99" s="95"/>
      <c r="L99" s="95"/>
      <c r="M99" s="95"/>
      <c r="N99" s="95"/>
      <c r="O99" s="95"/>
      <c r="P99" s="95"/>
      <c r="Q99" s="95"/>
      <c r="R99" s="95"/>
      <c r="S99" s="95"/>
      <c r="T99" s="96"/>
      <c r="U99" s="96"/>
      <c r="V99" s="96"/>
      <c r="W99" s="96"/>
      <c r="X99" s="96"/>
      <c r="Y99" s="96"/>
      <c r="Z99" s="96"/>
    </row>
    <row r="100" spans="1:26" ht="15.75" customHeight="1">
      <c r="A100" s="122" t="s">
        <v>91</v>
      </c>
      <c r="B100" s="292" t="s">
        <v>92</v>
      </c>
      <c r="C100" s="297"/>
      <c r="D100" s="123" t="s">
        <v>93</v>
      </c>
      <c r="E100" s="292" t="s">
        <v>94</v>
      </c>
      <c r="F100" s="293"/>
      <c r="G100" s="293"/>
      <c r="H100" s="294"/>
      <c r="I100" s="95"/>
      <c r="J100" s="95"/>
      <c r="K100" s="95"/>
      <c r="L100" s="95"/>
      <c r="M100" s="95"/>
      <c r="N100" s="95"/>
      <c r="O100" s="95"/>
      <c r="P100" s="95"/>
      <c r="Q100" s="95"/>
      <c r="R100" s="95"/>
      <c r="S100" s="95"/>
      <c r="T100" s="96"/>
      <c r="U100" s="96"/>
      <c r="V100" s="96"/>
      <c r="W100" s="96"/>
      <c r="X100" s="96"/>
      <c r="Y100" s="96"/>
      <c r="Z100" s="96"/>
    </row>
    <row r="101" spans="1:26" ht="15.75" customHeight="1">
      <c r="A101" s="126"/>
      <c r="B101" s="288"/>
      <c r="C101" s="237"/>
      <c r="D101" s="127"/>
      <c r="E101" s="289"/>
      <c r="F101" s="268"/>
      <c r="G101" s="268"/>
      <c r="H101" s="290"/>
      <c r="I101" s="95"/>
      <c r="J101" s="95"/>
      <c r="K101" s="95"/>
      <c r="L101" s="95"/>
      <c r="M101" s="107"/>
      <c r="N101" s="291" t="s">
        <v>86</v>
      </c>
      <c r="O101" s="268"/>
      <c r="P101" s="268"/>
      <c r="Q101" s="268"/>
      <c r="R101" s="268"/>
      <c r="S101" s="268"/>
      <c r="T101" s="237"/>
      <c r="U101" s="108"/>
      <c r="V101" s="96"/>
      <c r="W101" s="96"/>
      <c r="X101" s="96"/>
      <c r="Y101" s="96"/>
      <c r="Z101" s="96"/>
    </row>
    <row r="102" spans="1:26" ht="15.75" customHeight="1">
      <c r="A102" s="128" t="s">
        <v>95</v>
      </c>
      <c r="B102" s="129" t="s">
        <v>121</v>
      </c>
      <c r="C102" s="129" t="s">
        <v>122</v>
      </c>
      <c r="D102" s="129" t="s">
        <v>123</v>
      </c>
      <c r="E102" s="129" t="s">
        <v>99</v>
      </c>
      <c r="F102" s="129" t="s">
        <v>100</v>
      </c>
      <c r="G102" s="129" t="s">
        <v>101</v>
      </c>
      <c r="H102" s="130" t="s">
        <v>102</v>
      </c>
      <c r="I102" s="95"/>
      <c r="J102" s="95"/>
      <c r="K102" s="95"/>
      <c r="L102" s="95"/>
      <c r="M102" s="107" t="s">
        <v>88</v>
      </c>
      <c r="N102" s="110">
        <f>$B$10</f>
        <v>0</v>
      </c>
      <c r="O102" s="110">
        <f>$C$10</f>
        <v>0</v>
      </c>
      <c r="P102" s="110">
        <f>$D$10</f>
        <v>0</v>
      </c>
      <c r="Q102" s="110">
        <f>$E$10</f>
        <v>0</v>
      </c>
      <c r="R102" s="110">
        <f>$F$10</f>
        <v>0</v>
      </c>
      <c r="S102" s="110">
        <f>$G$10</f>
        <v>0</v>
      </c>
      <c r="T102" s="110" t="s">
        <v>17</v>
      </c>
      <c r="U102" s="111"/>
      <c r="V102" s="96"/>
      <c r="W102" s="96"/>
      <c r="X102" s="96"/>
      <c r="Y102" s="96"/>
      <c r="Z102" s="96"/>
    </row>
    <row r="103" spans="1:26" ht="15.75" customHeight="1">
      <c r="A103" s="131" t="str">
        <f>IF($A$11=0,"",$A$11)</f>
        <v/>
      </c>
      <c r="B103" s="132"/>
      <c r="C103" s="133"/>
      <c r="D103" s="133"/>
      <c r="E103" s="134"/>
      <c r="F103" s="132"/>
      <c r="G103" s="132"/>
      <c r="H103" s="135">
        <f t="shared" ref="H103:H109" si="35">(B103*G103*F103)/1000000</f>
        <v>0</v>
      </c>
      <c r="I103" s="95"/>
      <c r="J103" s="95"/>
      <c r="K103" s="95"/>
      <c r="L103" s="95"/>
      <c r="M103" s="114">
        <f>$A$11</f>
        <v>0</v>
      </c>
      <c r="N103" s="115">
        <f>IF(N102=A101,H103,0)</f>
        <v>0</v>
      </c>
      <c r="O103" s="115">
        <f>IF(O102=A101,H103,0)</f>
        <v>0</v>
      </c>
      <c r="P103" s="115">
        <f>IF(P102=A101,H103,0)</f>
        <v>0</v>
      </c>
      <c r="Q103" s="115">
        <f>IF(Q102=A101,H103,0)</f>
        <v>0</v>
      </c>
      <c r="R103" s="115">
        <f>IF(R102=A101,H103,0)</f>
        <v>0</v>
      </c>
      <c r="S103" s="115">
        <f>IF(S102=A101,H103,0)</f>
        <v>0</v>
      </c>
      <c r="T103" s="116">
        <f>IF(T102=A101,H103,0)</f>
        <v>0</v>
      </c>
      <c r="U103" s="95"/>
      <c r="V103" s="96"/>
      <c r="W103" s="96"/>
      <c r="X103" s="96"/>
      <c r="Y103" s="96"/>
      <c r="Z103" s="96"/>
    </row>
    <row r="104" spans="1:26" ht="15.75" customHeight="1">
      <c r="A104" s="131" t="str">
        <f>IF($A$12=0,"",$A$12)</f>
        <v/>
      </c>
      <c r="B104" s="132"/>
      <c r="C104" s="133"/>
      <c r="D104" s="133"/>
      <c r="E104" s="134"/>
      <c r="F104" s="132"/>
      <c r="G104" s="132"/>
      <c r="H104" s="135">
        <f t="shared" si="35"/>
        <v>0</v>
      </c>
      <c r="I104" s="95"/>
      <c r="J104" s="95"/>
      <c r="K104" s="95"/>
      <c r="L104" s="95"/>
      <c r="M104" s="114">
        <f>$A$12</f>
        <v>0</v>
      </c>
      <c r="N104" s="115">
        <f>IF(N102=A101,H104,0)</f>
        <v>0</v>
      </c>
      <c r="O104" s="115">
        <f>IF(O102=A101,H104,0)</f>
        <v>0</v>
      </c>
      <c r="P104" s="115">
        <f>IF(P102=A101,H104,0)</f>
        <v>0</v>
      </c>
      <c r="Q104" s="115">
        <f>IF(Q102=A101,H104,0)</f>
        <v>0</v>
      </c>
      <c r="R104" s="115">
        <f>IF(R102=A101,H104,0)</f>
        <v>0</v>
      </c>
      <c r="S104" s="115">
        <f>IF(S102=A101,H104,0)</f>
        <v>0</v>
      </c>
      <c r="T104" s="116">
        <f>IF(T102=A101,H104,0)</f>
        <v>0</v>
      </c>
      <c r="U104" s="95"/>
      <c r="V104" s="96"/>
      <c r="W104" s="96"/>
      <c r="X104" s="96"/>
      <c r="Y104" s="96"/>
      <c r="Z104" s="96"/>
    </row>
    <row r="105" spans="1:26" ht="15.75" customHeight="1">
      <c r="A105" s="131" t="str">
        <f>IF($A$13=0,"",$A$13)</f>
        <v/>
      </c>
      <c r="B105" s="133"/>
      <c r="C105" s="133"/>
      <c r="D105" s="133"/>
      <c r="E105" s="134"/>
      <c r="F105" s="132"/>
      <c r="G105" s="132"/>
      <c r="H105" s="135">
        <f t="shared" si="35"/>
        <v>0</v>
      </c>
      <c r="I105" s="95"/>
      <c r="J105" s="95"/>
      <c r="K105" s="95"/>
      <c r="L105" s="95"/>
      <c r="M105" s="114">
        <f>$A$13</f>
        <v>0</v>
      </c>
      <c r="N105" s="115">
        <f>IF(N102=A101,H105,0)</f>
        <v>0</v>
      </c>
      <c r="O105" s="115">
        <f>IF(O102=A101,H105,0)</f>
        <v>0</v>
      </c>
      <c r="P105" s="115">
        <f>IF(P102=A101,H105,0)</f>
        <v>0</v>
      </c>
      <c r="Q105" s="115">
        <f>IF(Q102=A101,H105,0)</f>
        <v>0</v>
      </c>
      <c r="R105" s="115">
        <f>IF(R102=A101,H105,0)</f>
        <v>0</v>
      </c>
      <c r="S105" s="115">
        <f>IF(S102=A101,H105,0)</f>
        <v>0</v>
      </c>
      <c r="T105" s="116">
        <f>IF(T102=A101,H105,0)</f>
        <v>0</v>
      </c>
      <c r="U105" s="95"/>
      <c r="V105" s="96"/>
      <c r="W105" s="96"/>
      <c r="X105" s="96"/>
      <c r="Y105" s="96"/>
      <c r="Z105" s="96"/>
    </row>
    <row r="106" spans="1:26" ht="15.75" customHeight="1">
      <c r="A106" s="131" t="str">
        <f>IF($A$14=0,"",$A$14)</f>
        <v/>
      </c>
      <c r="B106" s="133"/>
      <c r="C106" s="133"/>
      <c r="D106" s="133"/>
      <c r="E106" s="134"/>
      <c r="F106" s="132"/>
      <c r="G106" s="132"/>
      <c r="H106" s="135">
        <f t="shared" si="35"/>
        <v>0</v>
      </c>
      <c r="I106" s="95"/>
      <c r="J106" s="95"/>
      <c r="K106" s="95"/>
      <c r="L106" s="95"/>
      <c r="M106" s="114">
        <f>$A$14</f>
        <v>0</v>
      </c>
      <c r="N106" s="115">
        <f>IF(N102=A101,H106,0)</f>
        <v>0</v>
      </c>
      <c r="O106" s="115">
        <f>IF(O102=A101,H106,0)</f>
        <v>0</v>
      </c>
      <c r="P106" s="115">
        <f>IF(P102=A101,H106,0)</f>
        <v>0</v>
      </c>
      <c r="Q106" s="115">
        <f>IF(Q102=A101,H106,0)</f>
        <v>0</v>
      </c>
      <c r="R106" s="115">
        <f>IF(R102=A101,H106,0)</f>
        <v>0</v>
      </c>
      <c r="S106" s="115">
        <f>IF(S102=A101,H106,0)</f>
        <v>0</v>
      </c>
      <c r="T106" s="116">
        <f>IF(T102=A101,H106,0)</f>
        <v>0</v>
      </c>
      <c r="U106" s="95"/>
      <c r="V106" s="96"/>
      <c r="W106" s="96"/>
      <c r="X106" s="96"/>
      <c r="Y106" s="96"/>
      <c r="Z106" s="96"/>
    </row>
    <row r="107" spans="1:26" ht="15.75" customHeight="1">
      <c r="A107" s="131" t="str">
        <f>IF($A$15=0,"",$A$15)</f>
        <v/>
      </c>
      <c r="B107" s="133"/>
      <c r="C107" s="133"/>
      <c r="D107" s="133"/>
      <c r="E107" s="134"/>
      <c r="F107" s="132"/>
      <c r="G107" s="132"/>
      <c r="H107" s="135">
        <f t="shared" si="35"/>
        <v>0</v>
      </c>
      <c r="I107" s="95"/>
      <c r="J107" s="95"/>
      <c r="K107" s="95"/>
      <c r="L107" s="95"/>
      <c r="M107" s="114">
        <f>$A$15</f>
        <v>0</v>
      </c>
      <c r="N107" s="115">
        <f>IF(N102=A101,H107,0)</f>
        <v>0</v>
      </c>
      <c r="O107" s="115">
        <f>IF(O102=A101,H107,0)</f>
        <v>0</v>
      </c>
      <c r="P107" s="115">
        <f>IF(P102=A101,H107,0)</f>
        <v>0</v>
      </c>
      <c r="Q107" s="115">
        <f>IF(Q102=A101,H107,0)</f>
        <v>0</v>
      </c>
      <c r="R107" s="115">
        <f>IF(R102=A101,H107,0)</f>
        <v>0</v>
      </c>
      <c r="S107" s="115">
        <f>IF(S102=A101,H107,0)</f>
        <v>0</v>
      </c>
      <c r="T107" s="116">
        <f>IF(T102=A101,H107,0)</f>
        <v>0</v>
      </c>
      <c r="U107" s="95"/>
      <c r="V107" s="96"/>
      <c r="W107" s="96"/>
      <c r="X107" s="96"/>
      <c r="Y107" s="96"/>
      <c r="Z107" s="96"/>
    </row>
    <row r="108" spans="1:26" ht="15.75" customHeight="1">
      <c r="A108" s="131" t="str">
        <f>IF($A$16=0,"",$A$16)</f>
        <v/>
      </c>
      <c r="B108" s="133"/>
      <c r="C108" s="133"/>
      <c r="D108" s="133"/>
      <c r="E108" s="134"/>
      <c r="F108" s="132"/>
      <c r="G108" s="132"/>
      <c r="H108" s="135">
        <f t="shared" si="35"/>
        <v>0</v>
      </c>
      <c r="I108" s="95"/>
      <c r="J108" s="95"/>
      <c r="K108" s="95"/>
      <c r="L108" s="95"/>
      <c r="M108" s="114">
        <f>$A$16</f>
        <v>0</v>
      </c>
      <c r="N108" s="115">
        <f>IF(N102=A101,H108,0)</f>
        <v>0</v>
      </c>
      <c r="O108" s="115">
        <f>IF(O102=A101,H108,0)</f>
        <v>0</v>
      </c>
      <c r="P108" s="115">
        <f>IF(P102=A101,H108,0)</f>
        <v>0</v>
      </c>
      <c r="Q108" s="115">
        <f>IF(Q102=A101,H108,0)</f>
        <v>0</v>
      </c>
      <c r="R108" s="115">
        <f>IF(R102=A101,H108,0)</f>
        <v>0</v>
      </c>
      <c r="S108" s="115">
        <f>IF(S102=A101,H108,0)</f>
        <v>0</v>
      </c>
      <c r="T108" s="116">
        <f>IF(T102=A101,H108,0)</f>
        <v>0</v>
      </c>
      <c r="U108" s="95"/>
      <c r="V108" s="96"/>
      <c r="W108" s="96"/>
      <c r="X108" s="96"/>
      <c r="Y108" s="96"/>
      <c r="Z108" s="96"/>
    </row>
    <row r="109" spans="1:26" ht="15.75" customHeight="1">
      <c r="A109" s="131" t="str">
        <f>IF($A$17=0,"",$A$17)</f>
        <v/>
      </c>
      <c r="B109" s="133"/>
      <c r="C109" s="133"/>
      <c r="D109" s="133"/>
      <c r="E109" s="134"/>
      <c r="F109" s="132"/>
      <c r="G109" s="132"/>
      <c r="H109" s="135">
        <f t="shared" si="35"/>
        <v>0</v>
      </c>
      <c r="I109" s="95"/>
      <c r="J109" s="95"/>
      <c r="K109" s="95"/>
      <c r="L109" s="95"/>
      <c r="M109" s="114">
        <f>$A$17</f>
        <v>0</v>
      </c>
      <c r="N109" s="115">
        <f>IF(N102=A101,H109,0)</f>
        <v>0</v>
      </c>
      <c r="O109" s="115">
        <f>IF(O102=A101,H109,0)</f>
        <v>0</v>
      </c>
      <c r="P109" s="115">
        <f>IF(P102=A101,H109,0)</f>
        <v>0</v>
      </c>
      <c r="Q109" s="115">
        <f>IF(Q102=A101,H109,0)</f>
        <v>0</v>
      </c>
      <c r="R109" s="115">
        <f>IF(R102=A101,H109,0)</f>
        <v>0</v>
      </c>
      <c r="S109" s="115">
        <f>IF(S102=A101,H109,0)</f>
        <v>0</v>
      </c>
      <c r="T109" s="116">
        <f>IF(T102=A101,H109,0)</f>
        <v>0</v>
      </c>
      <c r="U109" s="95"/>
      <c r="V109" s="96"/>
      <c r="W109" s="96"/>
      <c r="X109" s="96"/>
      <c r="Y109" s="96"/>
      <c r="Z109" s="96"/>
    </row>
    <row r="110" spans="1:26" ht="15.75" customHeight="1">
      <c r="A110" s="136" t="s">
        <v>103</v>
      </c>
      <c r="B110" s="137">
        <f t="shared" ref="B110:D110" si="36">SUM(B103:B109)</f>
        <v>0</v>
      </c>
      <c r="C110" s="137">
        <f t="shared" si="36"/>
        <v>0</v>
      </c>
      <c r="D110" s="137">
        <f t="shared" si="36"/>
        <v>0</v>
      </c>
      <c r="E110" s="137"/>
      <c r="F110" s="137">
        <f>IF(H110&gt;0,LARGE(F103:F109,1),0)</f>
        <v>0</v>
      </c>
      <c r="G110" s="137"/>
      <c r="H110" s="138">
        <f>SUM(H103:H109)</f>
        <v>0</v>
      </c>
      <c r="I110" s="95"/>
      <c r="J110" s="95"/>
      <c r="K110" s="95"/>
      <c r="L110" s="95"/>
      <c r="M110" s="114" t="s">
        <v>103</v>
      </c>
      <c r="N110" s="115">
        <f t="shared" ref="N110:T110" si="37">N103+N104+N105+N106+N107+N108+N109</f>
        <v>0</v>
      </c>
      <c r="O110" s="115">
        <f t="shared" si="37"/>
        <v>0</v>
      </c>
      <c r="P110" s="115">
        <f t="shared" si="37"/>
        <v>0</v>
      </c>
      <c r="Q110" s="115">
        <f t="shared" si="37"/>
        <v>0</v>
      </c>
      <c r="R110" s="115">
        <f t="shared" si="37"/>
        <v>0</v>
      </c>
      <c r="S110" s="115">
        <f t="shared" si="37"/>
        <v>0</v>
      </c>
      <c r="T110" s="116">
        <f t="shared" si="37"/>
        <v>0</v>
      </c>
      <c r="U110" s="95"/>
      <c r="V110" s="96"/>
      <c r="W110" s="96"/>
      <c r="X110" s="96"/>
      <c r="Y110" s="96"/>
      <c r="Z110" s="96"/>
    </row>
    <row r="111" spans="1:26" ht="15.75" customHeight="1">
      <c r="A111" s="119"/>
      <c r="B111" s="120"/>
      <c r="C111" s="121"/>
      <c r="D111" s="121"/>
      <c r="E111" s="121"/>
      <c r="F111" s="121"/>
      <c r="G111" s="121"/>
      <c r="H111" s="121"/>
      <c r="I111" s="95"/>
      <c r="J111" s="95"/>
      <c r="K111" s="95"/>
      <c r="L111" s="95"/>
      <c r="M111" s="114" t="s">
        <v>104</v>
      </c>
      <c r="N111" s="115">
        <f>IF(N102=A101,F110,0)</f>
        <v>0</v>
      </c>
      <c r="O111" s="115">
        <f>IF(O102=A101,F110,0)</f>
        <v>0</v>
      </c>
      <c r="P111" s="115">
        <f>IF(P102=A101,F110,0)</f>
        <v>0</v>
      </c>
      <c r="Q111" s="115">
        <f>IF(Q102=A101,F110,0)</f>
        <v>0</v>
      </c>
      <c r="R111" s="115">
        <f>IF(R102=A101,F110,0)</f>
        <v>0</v>
      </c>
      <c r="S111" s="115">
        <f>IF(S102=A101,F110,0)</f>
        <v>0</v>
      </c>
      <c r="T111" s="116">
        <f>IF(T102=A101,F110,0)</f>
        <v>0</v>
      </c>
      <c r="U111" s="95"/>
      <c r="V111" s="96"/>
      <c r="W111" s="96"/>
      <c r="X111" s="96"/>
      <c r="Y111" s="96"/>
      <c r="Z111" s="96"/>
    </row>
    <row r="112" spans="1:26" ht="15.75" customHeight="1">
      <c r="A112" s="119"/>
      <c r="B112" s="119"/>
      <c r="C112" s="119"/>
      <c r="D112" s="119"/>
      <c r="E112" s="119"/>
      <c r="F112" s="119"/>
      <c r="G112" s="119"/>
      <c r="H112" s="119"/>
      <c r="I112" s="95"/>
      <c r="J112" s="95"/>
      <c r="K112" s="95"/>
      <c r="L112" s="95"/>
      <c r="M112" s="95"/>
      <c r="N112" s="95"/>
      <c r="O112" s="95"/>
      <c r="P112" s="95"/>
      <c r="Q112" s="95"/>
      <c r="R112" s="95"/>
      <c r="S112" s="95"/>
      <c r="T112" s="96"/>
      <c r="U112" s="96"/>
      <c r="V112" s="96"/>
      <c r="W112" s="96"/>
      <c r="X112" s="96"/>
      <c r="Y112" s="96"/>
      <c r="Z112" s="96"/>
    </row>
    <row r="113" spans="1:26" ht="15.75" customHeight="1">
      <c r="A113" s="122" t="s">
        <v>91</v>
      </c>
      <c r="B113" s="295" t="s">
        <v>92</v>
      </c>
      <c r="C113" s="296"/>
      <c r="D113" s="123" t="s">
        <v>93</v>
      </c>
      <c r="E113" s="292" t="s">
        <v>94</v>
      </c>
      <c r="F113" s="293"/>
      <c r="G113" s="293"/>
      <c r="H113" s="294"/>
      <c r="I113" s="95"/>
      <c r="J113" s="95"/>
      <c r="K113" s="95"/>
      <c r="L113" s="95"/>
      <c r="M113" s="95"/>
      <c r="N113" s="95"/>
      <c r="O113" s="95"/>
      <c r="P113" s="95"/>
      <c r="Q113" s="95"/>
      <c r="R113" s="95"/>
      <c r="S113" s="95"/>
      <c r="T113" s="96"/>
      <c r="U113" s="96"/>
      <c r="V113" s="96"/>
      <c r="W113" s="96"/>
      <c r="X113" s="96"/>
      <c r="Y113" s="96"/>
      <c r="Z113" s="96"/>
    </row>
    <row r="114" spans="1:26" ht="15.75" customHeight="1">
      <c r="A114" s="126"/>
      <c r="B114" s="288"/>
      <c r="C114" s="237"/>
      <c r="D114" s="127"/>
      <c r="E114" s="289"/>
      <c r="F114" s="268"/>
      <c r="G114" s="268"/>
      <c r="H114" s="290"/>
      <c r="I114" s="95"/>
      <c r="J114" s="95"/>
      <c r="K114" s="95"/>
      <c r="L114" s="95"/>
      <c r="M114" s="107"/>
      <c r="N114" s="291" t="s">
        <v>86</v>
      </c>
      <c r="O114" s="268"/>
      <c r="P114" s="268"/>
      <c r="Q114" s="268"/>
      <c r="R114" s="268"/>
      <c r="S114" s="268"/>
      <c r="T114" s="237"/>
      <c r="U114" s="108"/>
      <c r="V114" s="96"/>
      <c r="W114" s="96"/>
      <c r="X114" s="96"/>
      <c r="Y114" s="96"/>
      <c r="Z114" s="96"/>
    </row>
    <row r="115" spans="1:26" ht="15.75" customHeight="1">
      <c r="A115" s="128" t="s">
        <v>95</v>
      </c>
      <c r="B115" s="129" t="s">
        <v>124</v>
      </c>
      <c r="C115" s="129" t="s">
        <v>125</v>
      </c>
      <c r="D115" s="129" t="s">
        <v>126</v>
      </c>
      <c r="E115" s="129" t="s">
        <v>99</v>
      </c>
      <c r="F115" s="129" t="s">
        <v>100</v>
      </c>
      <c r="G115" s="129" t="s">
        <v>101</v>
      </c>
      <c r="H115" s="130" t="s">
        <v>102</v>
      </c>
      <c r="I115" s="95"/>
      <c r="J115" s="95"/>
      <c r="K115" s="95"/>
      <c r="L115" s="95"/>
      <c r="M115" s="107" t="s">
        <v>88</v>
      </c>
      <c r="N115" s="110">
        <f>$B$10</f>
        <v>0</v>
      </c>
      <c r="O115" s="110">
        <f>$C$10</f>
        <v>0</v>
      </c>
      <c r="P115" s="110">
        <f>$D$10</f>
        <v>0</v>
      </c>
      <c r="Q115" s="110">
        <f>$E$10</f>
        <v>0</v>
      </c>
      <c r="R115" s="110">
        <f>$F$10</f>
        <v>0</v>
      </c>
      <c r="S115" s="110">
        <f>$G$10</f>
        <v>0</v>
      </c>
      <c r="T115" s="110" t="s">
        <v>17</v>
      </c>
      <c r="U115" s="111"/>
      <c r="V115" s="96"/>
      <c r="W115" s="96"/>
      <c r="X115" s="96"/>
      <c r="Y115" s="96"/>
      <c r="Z115" s="96"/>
    </row>
    <row r="116" spans="1:26" ht="15.75" customHeight="1">
      <c r="A116" s="131" t="str">
        <f>IF($A$11=0,"",$A$11)</f>
        <v/>
      </c>
      <c r="B116" s="132"/>
      <c r="C116" s="133"/>
      <c r="D116" s="133"/>
      <c r="E116" s="134"/>
      <c r="F116" s="132"/>
      <c r="G116" s="132"/>
      <c r="H116" s="135">
        <f t="shared" ref="H116:H122" si="38">(B116*G116*F116)/1000000</f>
        <v>0</v>
      </c>
      <c r="I116" s="95"/>
      <c r="J116" s="95"/>
      <c r="K116" s="95"/>
      <c r="L116" s="95"/>
      <c r="M116" s="114">
        <f>$A$11</f>
        <v>0</v>
      </c>
      <c r="N116" s="115">
        <f>IF(N115=A114,H116,0)</f>
        <v>0</v>
      </c>
      <c r="O116" s="115">
        <f>IF(O115=A114,H116,0)</f>
        <v>0</v>
      </c>
      <c r="P116" s="115">
        <f>IF(P115=A114,H116,0)</f>
        <v>0</v>
      </c>
      <c r="Q116" s="115">
        <f>IF(Q115=A114,H116,0)</f>
        <v>0</v>
      </c>
      <c r="R116" s="115">
        <f>IF(R115=A114,H116,0)</f>
        <v>0</v>
      </c>
      <c r="S116" s="115">
        <f>IF(S115=A114,H116,0)</f>
        <v>0</v>
      </c>
      <c r="T116" s="116">
        <f>IF(T115=A114,H116,0)</f>
        <v>0</v>
      </c>
      <c r="U116" s="95"/>
      <c r="V116" s="96"/>
      <c r="W116" s="96"/>
      <c r="X116" s="96"/>
      <c r="Y116" s="96"/>
      <c r="Z116" s="96"/>
    </row>
    <row r="117" spans="1:26" ht="15.75" customHeight="1">
      <c r="A117" s="131" t="str">
        <f>IF($A$12=0,"",$A$12)</f>
        <v/>
      </c>
      <c r="B117" s="132"/>
      <c r="C117" s="133"/>
      <c r="D117" s="133"/>
      <c r="E117" s="134"/>
      <c r="F117" s="132"/>
      <c r="G117" s="132"/>
      <c r="H117" s="135">
        <f t="shared" si="38"/>
        <v>0</v>
      </c>
      <c r="I117" s="95"/>
      <c r="J117" s="95"/>
      <c r="K117" s="95"/>
      <c r="L117" s="95"/>
      <c r="M117" s="114">
        <f>$A$12</f>
        <v>0</v>
      </c>
      <c r="N117" s="115">
        <f>IF(N115=A114,H117,0)</f>
        <v>0</v>
      </c>
      <c r="O117" s="115">
        <f>IF(O115=A114,H117,0)</f>
        <v>0</v>
      </c>
      <c r="P117" s="115">
        <f>IF(P115=A114,H117,0)</f>
        <v>0</v>
      </c>
      <c r="Q117" s="115">
        <f>IF(Q115=A114,H117,0)</f>
        <v>0</v>
      </c>
      <c r="R117" s="115">
        <f>IF(R115=A114,H117,0)</f>
        <v>0</v>
      </c>
      <c r="S117" s="115">
        <f>IF(S115=A114,H117,0)</f>
        <v>0</v>
      </c>
      <c r="T117" s="116">
        <f>IF(T115=A114,H117,0)</f>
        <v>0</v>
      </c>
      <c r="U117" s="95"/>
      <c r="V117" s="96"/>
      <c r="W117" s="96"/>
      <c r="X117" s="96"/>
      <c r="Y117" s="96"/>
      <c r="Z117" s="96"/>
    </row>
    <row r="118" spans="1:26" ht="15.75" customHeight="1">
      <c r="A118" s="131" t="str">
        <f>IF($A$13=0,"",$A$13)</f>
        <v/>
      </c>
      <c r="B118" s="133"/>
      <c r="C118" s="133"/>
      <c r="D118" s="133"/>
      <c r="E118" s="134"/>
      <c r="F118" s="132"/>
      <c r="G118" s="132"/>
      <c r="H118" s="135">
        <f t="shared" si="38"/>
        <v>0</v>
      </c>
      <c r="I118" s="95"/>
      <c r="J118" s="95"/>
      <c r="K118" s="95"/>
      <c r="L118" s="95"/>
      <c r="M118" s="114">
        <f>$A$13</f>
        <v>0</v>
      </c>
      <c r="N118" s="115">
        <f>IF(N115=A114,H118,0)</f>
        <v>0</v>
      </c>
      <c r="O118" s="115">
        <f>IF(O115=A114,H118,0)</f>
        <v>0</v>
      </c>
      <c r="P118" s="115">
        <f>IF(P115=A114,H118,0)</f>
        <v>0</v>
      </c>
      <c r="Q118" s="115">
        <f>IF(Q115=A114,H118,0)</f>
        <v>0</v>
      </c>
      <c r="R118" s="115">
        <f>IF(R115=A114,H118,0)</f>
        <v>0</v>
      </c>
      <c r="S118" s="115">
        <f>IF(S115=A114,H118,0)</f>
        <v>0</v>
      </c>
      <c r="T118" s="116">
        <f>IF(T115=A114,H118,0)</f>
        <v>0</v>
      </c>
      <c r="U118" s="95"/>
      <c r="V118" s="96"/>
      <c r="W118" s="96"/>
      <c r="X118" s="96"/>
      <c r="Y118" s="96"/>
      <c r="Z118" s="96"/>
    </row>
    <row r="119" spans="1:26" ht="15.75" customHeight="1">
      <c r="A119" s="131" t="str">
        <f>IF($A$14=0,"",$A$14)</f>
        <v/>
      </c>
      <c r="B119" s="133"/>
      <c r="C119" s="133"/>
      <c r="D119" s="133"/>
      <c r="E119" s="134"/>
      <c r="F119" s="132"/>
      <c r="G119" s="132"/>
      <c r="H119" s="135">
        <f t="shared" si="38"/>
        <v>0</v>
      </c>
      <c r="I119" s="95"/>
      <c r="J119" s="95"/>
      <c r="K119" s="95"/>
      <c r="L119" s="95"/>
      <c r="M119" s="114">
        <f>$A$14</f>
        <v>0</v>
      </c>
      <c r="N119" s="115">
        <f>IF(N115=A114,H119,0)</f>
        <v>0</v>
      </c>
      <c r="O119" s="115">
        <f>IF(O115=A114,H119,0)</f>
        <v>0</v>
      </c>
      <c r="P119" s="115">
        <f>IF(P115=A114,H119,0)</f>
        <v>0</v>
      </c>
      <c r="Q119" s="115">
        <f>IF(Q115=A114,H119,0)</f>
        <v>0</v>
      </c>
      <c r="R119" s="115">
        <f>IF(R115=A114,H119,0)</f>
        <v>0</v>
      </c>
      <c r="S119" s="115">
        <f>IF(S115=A114,H119,0)</f>
        <v>0</v>
      </c>
      <c r="T119" s="116">
        <f>IF(T115=A114,H119,0)</f>
        <v>0</v>
      </c>
      <c r="U119" s="95"/>
      <c r="V119" s="96"/>
      <c r="W119" s="96"/>
      <c r="X119" s="96"/>
      <c r="Y119" s="96"/>
      <c r="Z119" s="96"/>
    </row>
    <row r="120" spans="1:26" ht="15.75" customHeight="1">
      <c r="A120" s="131" t="str">
        <f>IF($A$15=0,"",$A$15)</f>
        <v/>
      </c>
      <c r="B120" s="133"/>
      <c r="C120" s="133"/>
      <c r="D120" s="133"/>
      <c r="E120" s="134"/>
      <c r="F120" s="132"/>
      <c r="G120" s="132"/>
      <c r="H120" s="135">
        <f t="shared" si="38"/>
        <v>0</v>
      </c>
      <c r="I120" s="95"/>
      <c r="J120" s="95"/>
      <c r="K120" s="95"/>
      <c r="L120" s="95"/>
      <c r="M120" s="114">
        <f>$A$15</f>
        <v>0</v>
      </c>
      <c r="N120" s="115">
        <f>IF(N115=A114,H120,0)</f>
        <v>0</v>
      </c>
      <c r="O120" s="115">
        <f>IF(O115=A114,H120,0)</f>
        <v>0</v>
      </c>
      <c r="P120" s="115">
        <f>IF(P115=A114,H120,0)</f>
        <v>0</v>
      </c>
      <c r="Q120" s="115">
        <f>IF(Q115=A114,H120,0)</f>
        <v>0</v>
      </c>
      <c r="R120" s="115">
        <f>IF(R115=A114,H120,0)</f>
        <v>0</v>
      </c>
      <c r="S120" s="115">
        <f>IF(S115=A114,H120,0)</f>
        <v>0</v>
      </c>
      <c r="T120" s="116">
        <f>IF(T115=A114,H120,0)</f>
        <v>0</v>
      </c>
      <c r="U120" s="95"/>
      <c r="V120" s="96"/>
      <c r="W120" s="96"/>
      <c r="X120" s="96"/>
      <c r="Y120" s="96"/>
      <c r="Z120" s="96"/>
    </row>
    <row r="121" spans="1:26" ht="15.75" customHeight="1">
      <c r="A121" s="131" t="str">
        <f>IF($A$16=0,"",$A$16)</f>
        <v/>
      </c>
      <c r="B121" s="133"/>
      <c r="C121" s="133"/>
      <c r="D121" s="133"/>
      <c r="E121" s="134"/>
      <c r="F121" s="132"/>
      <c r="G121" s="132"/>
      <c r="H121" s="135">
        <f t="shared" si="38"/>
        <v>0</v>
      </c>
      <c r="I121" s="95"/>
      <c r="J121" s="95"/>
      <c r="K121" s="95"/>
      <c r="L121" s="95"/>
      <c r="M121" s="114">
        <f>$A$16</f>
        <v>0</v>
      </c>
      <c r="N121" s="115">
        <f>IF(N115=A114,H121,0)</f>
        <v>0</v>
      </c>
      <c r="O121" s="115">
        <f>IF(O115=A114,H121,0)</f>
        <v>0</v>
      </c>
      <c r="P121" s="115">
        <f>IF(P115=A114,H121,0)</f>
        <v>0</v>
      </c>
      <c r="Q121" s="115">
        <f>IF(Q115=A114,H121,0)</f>
        <v>0</v>
      </c>
      <c r="R121" s="115">
        <f>IF(R115=A114,H121,0)</f>
        <v>0</v>
      </c>
      <c r="S121" s="115">
        <f>IF(S115=A114,H121,0)</f>
        <v>0</v>
      </c>
      <c r="T121" s="116">
        <f>IF(T115=A114,H121,0)</f>
        <v>0</v>
      </c>
      <c r="U121" s="95"/>
      <c r="V121" s="96"/>
      <c r="W121" s="96"/>
      <c r="X121" s="96"/>
      <c r="Y121" s="96"/>
      <c r="Z121" s="96"/>
    </row>
    <row r="122" spans="1:26" ht="15.75" customHeight="1">
      <c r="A122" s="131" t="str">
        <f>IF($A$17=0,"",$A$17)</f>
        <v/>
      </c>
      <c r="B122" s="133"/>
      <c r="C122" s="133"/>
      <c r="D122" s="133"/>
      <c r="E122" s="134"/>
      <c r="F122" s="132"/>
      <c r="G122" s="132"/>
      <c r="H122" s="135">
        <f t="shared" si="38"/>
        <v>0</v>
      </c>
      <c r="I122" s="95"/>
      <c r="J122" s="95"/>
      <c r="K122" s="95"/>
      <c r="L122" s="95"/>
      <c r="M122" s="114">
        <f>$A$17</f>
        <v>0</v>
      </c>
      <c r="N122" s="115">
        <f>IF(N115=A114,H122,0)</f>
        <v>0</v>
      </c>
      <c r="O122" s="115">
        <f>IF(O115=A114,H122,0)</f>
        <v>0</v>
      </c>
      <c r="P122" s="115">
        <f>IF(P115=A114,H122,0)</f>
        <v>0</v>
      </c>
      <c r="Q122" s="115">
        <f>IF(Q115=A114,H122,0)</f>
        <v>0</v>
      </c>
      <c r="R122" s="115">
        <f>IF(R115=A114,H122,0)</f>
        <v>0</v>
      </c>
      <c r="S122" s="115">
        <f>IF(S115=A114,H122,0)</f>
        <v>0</v>
      </c>
      <c r="T122" s="116">
        <f>IF(T115=A114,H122,0)</f>
        <v>0</v>
      </c>
      <c r="U122" s="95"/>
      <c r="V122" s="96"/>
      <c r="W122" s="96"/>
      <c r="X122" s="96"/>
      <c r="Y122" s="96"/>
      <c r="Z122" s="96"/>
    </row>
    <row r="123" spans="1:26" ht="15.75" customHeight="1">
      <c r="A123" s="136" t="s">
        <v>103</v>
      </c>
      <c r="B123" s="137">
        <f t="shared" ref="B123:D123" si="39">SUM(B116:B122)</f>
        <v>0</v>
      </c>
      <c r="C123" s="137">
        <f t="shared" si="39"/>
        <v>0</v>
      </c>
      <c r="D123" s="137">
        <f t="shared" si="39"/>
        <v>0</v>
      </c>
      <c r="E123" s="137"/>
      <c r="F123" s="137">
        <f>IF(H123&gt;0,LARGE(F116:F122,1),0)</f>
        <v>0</v>
      </c>
      <c r="G123" s="137"/>
      <c r="H123" s="138">
        <f>SUM(H116:H122)</f>
        <v>0</v>
      </c>
      <c r="I123" s="95"/>
      <c r="J123" s="95"/>
      <c r="K123" s="95"/>
      <c r="L123" s="95"/>
      <c r="M123" s="114" t="s">
        <v>103</v>
      </c>
      <c r="N123" s="115">
        <f t="shared" ref="N123:T123" si="40">N116+N117+N118+N119+N120+N121+N122</f>
        <v>0</v>
      </c>
      <c r="O123" s="115">
        <f t="shared" si="40"/>
        <v>0</v>
      </c>
      <c r="P123" s="115">
        <f t="shared" si="40"/>
        <v>0</v>
      </c>
      <c r="Q123" s="115">
        <f t="shared" si="40"/>
        <v>0</v>
      </c>
      <c r="R123" s="115">
        <f t="shared" si="40"/>
        <v>0</v>
      </c>
      <c r="S123" s="115">
        <f t="shared" si="40"/>
        <v>0</v>
      </c>
      <c r="T123" s="116">
        <f t="shared" si="40"/>
        <v>0</v>
      </c>
      <c r="U123" s="95"/>
      <c r="V123" s="96"/>
      <c r="W123" s="96"/>
      <c r="X123" s="96"/>
      <c r="Y123" s="96"/>
      <c r="Z123" s="96"/>
    </row>
    <row r="124" spans="1:26" ht="15.75" customHeight="1">
      <c r="A124" s="119"/>
      <c r="B124" s="120"/>
      <c r="C124" s="121"/>
      <c r="D124" s="121"/>
      <c r="E124" s="121"/>
      <c r="F124" s="121"/>
      <c r="G124" s="121"/>
      <c r="H124" s="121"/>
      <c r="I124" s="95"/>
      <c r="J124" s="95"/>
      <c r="K124" s="95"/>
      <c r="L124" s="95"/>
      <c r="M124" s="114" t="s">
        <v>104</v>
      </c>
      <c r="N124" s="115">
        <f>IF(N115=A114,F123,0)</f>
        <v>0</v>
      </c>
      <c r="O124" s="115">
        <f>IF(O115=A114,F123,0)</f>
        <v>0</v>
      </c>
      <c r="P124" s="115">
        <f>IF(P115=A114,F123,0)</f>
        <v>0</v>
      </c>
      <c r="Q124" s="115">
        <f>IF(Q115=A114,F123,0)</f>
        <v>0</v>
      </c>
      <c r="R124" s="115">
        <f>IF(R115=A114,F123,0)</f>
        <v>0</v>
      </c>
      <c r="S124" s="115">
        <f>IF(S115=A114,F123,0)</f>
        <v>0</v>
      </c>
      <c r="T124" s="116">
        <f>IF(T115=A114,F123,0)</f>
        <v>0</v>
      </c>
      <c r="U124" s="95"/>
      <c r="V124" s="96"/>
      <c r="W124" s="96"/>
      <c r="X124" s="96"/>
      <c r="Y124" s="96"/>
      <c r="Z124" s="96"/>
    </row>
    <row r="125" spans="1:26" ht="15.75" customHeight="1">
      <c r="A125" s="119"/>
      <c r="B125" s="119"/>
      <c r="C125" s="119"/>
      <c r="D125" s="119"/>
      <c r="E125" s="119"/>
      <c r="F125" s="119"/>
      <c r="G125" s="119"/>
      <c r="H125" s="119"/>
      <c r="I125" s="95"/>
      <c r="J125" s="95"/>
      <c r="K125" s="95"/>
      <c r="L125" s="95"/>
      <c r="M125" s="95"/>
      <c r="N125" s="95"/>
      <c r="O125" s="95"/>
      <c r="P125" s="95"/>
      <c r="Q125" s="95"/>
      <c r="R125" s="95"/>
      <c r="S125" s="95"/>
      <c r="T125" s="96"/>
      <c r="U125" s="96"/>
      <c r="V125" s="96"/>
      <c r="W125" s="96"/>
      <c r="X125" s="96"/>
      <c r="Y125" s="96"/>
      <c r="Z125" s="96"/>
    </row>
    <row r="126" spans="1:26" ht="15.75" customHeight="1">
      <c r="A126" s="122" t="s">
        <v>91</v>
      </c>
      <c r="B126" s="295" t="s">
        <v>92</v>
      </c>
      <c r="C126" s="296"/>
      <c r="D126" s="123" t="s">
        <v>93</v>
      </c>
      <c r="E126" s="292" t="s">
        <v>94</v>
      </c>
      <c r="F126" s="293"/>
      <c r="G126" s="293"/>
      <c r="H126" s="294"/>
      <c r="I126" s="95"/>
      <c r="J126" s="95"/>
      <c r="K126" s="95"/>
      <c r="L126" s="95"/>
      <c r="M126" s="95"/>
      <c r="N126" s="95"/>
      <c r="O126" s="95"/>
      <c r="P126" s="95"/>
      <c r="Q126" s="95"/>
      <c r="R126" s="95"/>
      <c r="S126" s="95"/>
      <c r="T126" s="96"/>
      <c r="U126" s="96"/>
      <c r="V126" s="96"/>
      <c r="W126" s="96"/>
      <c r="X126" s="96"/>
      <c r="Y126" s="96"/>
      <c r="Z126" s="96"/>
    </row>
    <row r="127" spans="1:26" ht="15.75" customHeight="1">
      <c r="A127" s="126"/>
      <c r="B127" s="288"/>
      <c r="C127" s="237"/>
      <c r="D127" s="127"/>
      <c r="E127" s="289"/>
      <c r="F127" s="268"/>
      <c r="G127" s="268"/>
      <c r="H127" s="290"/>
      <c r="I127" s="95"/>
      <c r="J127" s="95"/>
      <c r="K127" s="95"/>
      <c r="L127" s="95"/>
      <c r="M127" s="107"/>
      <c r="N127" s="291" t="s">
        <v>86</v>
      </c>
      <c r="O127" s="268"/>
      <c r="P127" s="268"/>
      <c r="Q127" s="268"/>
      <c r="R127" s="268"/>
      <c r="S127" s="268"/>
      <c r="T127" s="237"/>
      <c r="U127" s="108"/>
      <c r="V127" s="96"/>
      <c r="W127" s="96"/>
      <c r="X127" s="96"/>
      <c r="Y127" s="96"/>
      <c r="Z127" s="96"/>
    </row>
    <row r="128" spans="1:26" ht="15.75" customHeight="1">
      <c r="A128" s="128" t="s">
        <v>95</v>
      </c>
      <c r="B128" s="129" t="s">
        <v>127</v>
      </c>
      <c r="C128" s="129" t="s">
        <v>128</v>
      </c>
      <c r="D128" s="129" t="s">
        <v>129</v>
      </c>
      <c r="E128" s="129" t="s">
        <v>99</v>
      </c>
      <c r="F128" s="129" t="s">
        <v>100</v>
      </c>
      <c r="G128" s="129" t="s">
        <v>101</v>
      </c>
      <c r="H128" s="130" t="s">
        <v>102</v>
      </c>
      <c r="I128" s="95"/>
      <c r="J128" s="95"/>
      <c r="K128" s="95"/>
      <c r="L128" s="95"/>
      <c r="M128" s="107" t="s">
        <v>88</v>
      </c>
      <c r="N128" s="110">
        <f>$B$10</f>
        <v>0</v>
      </c>
      <c r="O128" s="110">
        <f>$C$10</f>
        <v>0</v>
      </c>
      <c r="P128" s="110">
        <f>$D$10</f>
        <v>0</v>
      </c>
      <c r="Q128" s="110">
        <f>$E$10</f>
        <v>0</v>
      </c>
      <c r="R128" s="110">
        <f>$F$10</f>
        <v>0</v>
      </c>
      <c r="S128" s="110">
        <f>$G$10</f>
        <v>0</v>
      </c>
      <c r="T128" s="110" t="s">
        <v>17</v>
      </c>
      <c r="U128" s="111"/>
      <c r="V128" s="96"/>
      <c r="W128" s="96"/>
      <c r="X128" s="96"/>
      <c r="Y128" s="96"/>
      <c r="Z128" s="96"/>
    </row>
    <row r="129" spans="1:26" ht="15.75" customHeight="1">
      <c r="A129" s="131" t="str">
        <f>IF($A$11=0,"",$A$11)</f>
        <v/>
      </c>
      <c r="B129" s="132"/>
      <c r="C129" s="133"/>
      <c r="D129" s="133"/>
      <c r="E129" s="134"/>
      <c r="F129" s="132"/>
      <c r="G129" s="132"/>
      <c r="H129" s="135">
        <f t="shared" ref="H129:H135" si="41">(B129*G129*F129)/1000000</f>
        <v>0</v>
      </c>
      <c r="I129" s="95"/>
      <c r="J129" s="95"/>
      <c r="K129" s="95"/>
      <c r="L129" s="95"/>
      <c r="M129" s="114">
        <f>$A$11</f>
        <v>0</v>
      </c>
      <c r="N129" s="115">
        <f>IF(N128=A127,H129,0)</f>
        <v>0</v>
      </c>
      <c r="O129" s="115">
        <f>IF(O128=A127,H129,0)</f>
        <v>0</v>
      </c>
      <c r="P129" s="115">
        <f>IF(P128=A127,H129,0)</f>
        <v>0</v>
      </c>
      <c r="Q129" s="115">
        <f>IF(Q128=A127,H129,0)</f>
        <v>0</v>
      </c>
      <c r="R129" s="115">
        <f>IF(R128=A127,H129,0)</f>
        <v>0</v>
      </c>
      <c r="S129" s="115">
        <f>IF(S128=A127,H129,0)</f>
        <v>0</v>
      </c>
      <c r="T129" s="116">
        <f>IF(T128=A127,H129,0)</f>
        <v>0</v>
      </c>
      <c r="U129" s="95"/>
      <c r="V129" s="96"/>
      <c r="W129" s="96"/>
      <c r="X129" s="96"/>
      <c r="Y129" s="96"/>
      <c r="Z129" s="96"/>
    </row>
    <row r="130" spans="1:26" ht="15.75" customHeight="1">
      <c r="A130" s="131" t="str">
        <f>IF($A$12=0,"",$A$12)</f>
        <v/>
      </c>
      <c r="B130" s="132"/>
      <c r="C130" s="133"/>
      <c r="D130" s="133"/>
      <c r="E130" s="134"/>
      <c r="F130" s="132"/>
      <c r="G130" s="132"/>
      <c r="H130" s="135">
        <f t="shared" si="41"/>
        <v>0</v>
      </c>
      <c r="I130" s="95"/>
      <c r="J130" s="95"/>
      <c r="K130" s="95"/>
      <c r="L130" s="95"/>
      <c r="M130" s="114">
        <f>$A$12</f>
        <v>0</v>
      </c>
      <c r="N130" s="115">
        <f>IF(N128=A127,H130,0)</f>
        <v>0</v>
      </c>
      <c r="O130" s="115">
        <f>IF(O128=A127,H130,0)</f>
        <v>0</v>
      </c>
      <c r="P130" s="115">
        <f>IF(P128=A127,H130,0)</f>
        <v>0</v>
      </c>
      <c r="Q130" s="115">
        <f>IF(Q128=A127,H130,0)</f>
        <v>0</v>
      </c>
      <c r="R130" s="115">
        <f>IF(R128=A127,H130,0)</f>
        <v>0</v>
      </c>
      <c r="S130" s="115">
        <f>IF(S128=A127,H130,0)</f>
        <v>0</v>
      </c>
      <c r="T130" s="116">
        <f>IF(T128=A127,H130,0)</f>
        <v>0</v>
      </c>
      <c r="U130" s="95"/>
      <c r="V130" s="96"/>
      <c r="W130" s="96"/>
      <c r="X130" s="96"/>
      <c r="Y130" s="96"/>
      <c r="Z130" s="96"/>
    </row>
    <row r="131" spans="1:26" ht="15.75" customHeight="1">
      <c r="A131" s="131" t="str">
        <f>IF($A$13=0,"",$A$13)</f>
        <v/>
      </c>
      <c r="B131" s="133"/>
      <c r="C131" s="133"/>
      <c r="D131" s="133"/>
      <c r="E131" s="134"/>
      <c r="F131" s="132"/>
      <c r="G131" s="132"/>
      <c r="H131" s="135">
        <f t="shared" si="41"/>
        <v>0</v>
      </c>
      <c r="I131" s="95"/>
      <c r="J131" s="95"/>
      <c r="K131" s="95"/>
      <c r="L131" s="95"/>
      <c r="M131" s="114">
        <f>$A$13</f>
        <v>0</v>
      </c>
      <c r="N131" s="115">
        <f>IF(N128=A127,H131,0)</f>
        <v>0</v>
      </c>
      <c r="O131" s="115">
        <f>IF(O128=A127,H131,0)</f>
        <v>0</v>
      </c>
      <c r="P131" s="115">
        <f>IF(P128=A127,H131,0)</f>
        <v>0</v>
      </c>
      <c r="Q131" s="115">
        <f>IF(Q128=A127,H131,0)</f>
        <v>0</v>
      </c>
      <c r="R131" s="115">
        <f>IF(R128=A127,H131,0)</f>
        <v>0</v>
      </c>
      <c r="S131" s="115">
        <f>IF(S128=A127,H131,0)</f>
        <v>0</v>
      </c>
      <c r="T131" s="116">
        <f>IF(T128=A127,H131,0)</f>
        <v>0</v>
      </c>
      <c r="U131" s="95"/>
      <c r="V131" s="96"/>
      <c r="W131" s="96"/>
      <c r="X131" s="96"/>
      <c r="Y131" s="96"/>
      <c r="Z131" s="96"/>
    </row>
    <row r="132" spans="1:26" ht="15.75" customHeight="1">
      <c r="A132" s="131" t="str">
        <f>IF($A$14=0,"",$A$14)</f>
        <v/>
      </c>
      <c r="B132" s="133"/>
      <c r="C132" s="133"/>
      <c r="D132" s="133"/>
      <c r="E132" s="134"/>
      <c r="F132" s="132"/>
      <c r="G132" s="132"/>
      <c r="H132" s="135">
        <f t="shared" si="41"/>
        <v>0</v>
      </c>
      <c r="I132" s="95"/>
      <c r="J132" s="95"/>
      <c r="K132" s="95"/>
      <c r="L132" s="95"/>
      <c r="M132" s="114">
        <f>$A$14</f>
        <v>0</v>
      </c>
      <c r="N132" s="115">
        <f>IF(N128=A127,H132,0)</f>
        <v>0</v>
      </c>
      <c r="O132" s="115">
        <f>IF(O128=A127,H132,0)</f>
        <v>0</v>
      </c>
      <c r="P132" s="115">
        <f>IF(P128=A127,H132,0)</f>
        <v>0</v>
      </c>
      <c r="Q132" s="115">
        <f>IF(Q128=A127,H132,0)</f>
        <v>0</v>
      </c>
      <c r="R132" s="115">
        <f>IF(R128=A127,H132,0)</f>
        <v>0</v>
      </c>
      <c r="S132" s="115">
        <f>IF(S128=A127,H132,0)</f>
        <v>0</v>
      </c>
      <c r="T132" s="116">
        <f>IF(T128=A127,H132,0)</f>
        <v>0</v>
      </c>
      <c r="U132" s="95"/>
      <c r="V132" s="96"/>
      <c r="W132" s="96"/>
      <c r="X132" s="96"/>
      <c r="Y132" s="96"/>
      <c r="Z132" s="96"/>
    </row>
    <row r="133" spans="1:26" ht="15.75" customHeight="1">
      <c r="A133" s="131" t="str">
        <f>IF($A$15=0,"",$A$15)</f>
        <v/>
      </c>
      <c r="B133" s="133"/>
      <c r="C133" s="133"/>
      <c r="D133" s="133"/>
      <c r="E133" s="134"/>
      <c r="F133" s="132"/>
      <c r="G133" s="132"/>
      <c r="H133" s="135">
        <f t="shared" si="41"/>
        <v>0</v>
      </c>
      <c r="I133" s="95"/>
      <c r="J133" s="95"/>
      <c r="K133" s="95"/>
      <c r="L133" s="95"/>
      <c r="M133" s="114">
        <f>$A$15</f>
        <v>0</v>
      </c>
      <c r="N133" s="115">
        <f>IF(N128=A127,H133,0)</f>
        <v>0</v>
      </c>
      <c r="O133" s="115">
        <f>IF(O128=A127,H133,0)</f>
        <v>0</v>
      </c>
      <c r="P133" s="115">
        <f>IF(P128=A127,H133,0)</f>
        <v>0</v>
      </c>
      <c r="Q133" s="115">
        <f>IF(Q128=A127,H133,0)</f>
        <v>0</v>
      </c>
      <c r="R133" s="115">
        <f>IF(R128=A127,H133,0)</f>
        <v>0</v>
      </c>
      <c r="S133" s="115">
        <f>IF(S128=A127,H133,0)</f>
        <v>0</v>
      </c>
      <c r="T133" s="116">
        <f>IF(T128=A127,H133,0)</f>
        <v>0</v>
      </c>
      <c r="U133" s="95"/>
      <c r="V133" s="96"/>
      <c r="W133" s="96"/>
      <c r="X133" s="96"/>
      <c r="Y133" s="96"/>
      <c r="Z133" s="96"/>
    </row>
    <row r="134" spans="1:26" ht="15.75" customHeight="1">
      <c r="A134" s="131" t="str">
        <f>IF($A$16=0,"",$A$16)</f>
        <v/>
      </c>
      <c r="B134" s="133"/>
      <c r="C134" s="133"/>
      <c r="D134" s="133"/>
      <c r="E134" s="134"/>
      <c r="F134" s="132"/>
      <c r="G134" s="132"/>
      <c r="H134" s="135">
        <f t="shared" si="41"/>
        <v>0</v>
      </c>
      <c r="I134" s="95"/>
      <c r="J134" s="95"/>
      <c r="K134" s="95"/>
      <c r="L134" s="95"/>
      <c r="M134" s="114">
        <f>$A$16</f>
        <v>0</v>
      </c>
      <c r="N134" s="115">
        <f>IF(N128=A127,H134,0)</f>
        <v>0</v>
      </c>
      <c r="O134" s="115">
        <f>IF(O128=A127,H134,0)</f>
        <v>0</v>
      </c>
      <c r="P134" s="115">
        <f>IF(P128=A127,H134,0)</f>
        <v>0</v>
      </c>
      <c r="Q134" s="115">
        <f>IF(Q128=A127,H134,0)</f>
        <v>0</v>
      </c>
      <c r="R134" s="115">
        <f>IF(R128=A127,H134,0)</f>
        <v>0</v>
      </c>
      <c r="S134" s="115">
        <f>IF(S128=A127,H134,0)</f>
        <v>0</v>
      </c>
      <c r="T134" s="116">
        <f>IF(T128=A127,H134,0)</f>
        <v>0</v>
      </c>
      <c r="U134" s="95"/>
      <c r="V134" s="96"/>
      <c r="W134" s="96"/>
      <c r="X134" s="96"/>
      <c r="Y134" s="96"/>
      <c r="Z134" s="96"/>
    </row>
    <row r="135" spans="1:26" ht="15.75" customHeight="1">
      <c r="A135" s="131" t="str">
        <f>IF($A$17=0,"",$A$17)</f>
        <v/>
      </c>
      <c r="B135" s="133"/>
      <c r="C135" s="133"/>
      <c r="D135" s="133"/>
      <c r="E135" s="134"/>
      <c r="F135" s="132"/>
      <c r="G135" s="132"/>
      <c r="H135" s="135">
        <f t="shared" si="41"/>
        <v>0</v>
      </c>
      <c r="I135" s="95"/>
      <c r="J135" s="95"/>
      <c r="K135" s="95"/>
      <c r="L135" s="95"/>
      <c r="M135" s="114">
        <f>$A$17</f>
        <v>0</v>
      </c>
      <c r="N135" s="115">
        <f>IF(N128=A127,H135,0)</f>
        <v>0</v>
      </c>
      <c r="O135" s="115">
        <f>IF(O128=A127,H135,0)</f>
        <v>0</v>
      </c>
      <c r="P135" s="115">
        <f>IF(P128=A127,H135,0)</f>
        <v>0</v>
      </c>
      <c r="Q135" s="115">
        <f>IF(Q128=A127,H135,0)</f>
        <v>0</v>
      </c>
      <c r="R135" s="115">
        <f>IF(R128=A127,H135,0)</f>
        <v>0</v>
      </c>
      <c r="S135" s="115">
        <f>IF(S128=A127,H135,0)</f>
        <v>0</v>
      </c>
      <c r="T135" s="116">
        <f>IF(T128=A127,H135,0)</f>
        <v>0</v>
      </c>
      <c r="U135" s="95"/>
      <c r="V135" s="96"/>
      <c r="W135" s="96"/>
      <c r="X135" s="96"/>
      <c r="Y135" s="96"/>
      <c r="Z135" s="96"/>
    </row>
    <row r="136" spans="1:26" ht="15.75" customHeight="1">
      <c r="A136" s="136" t="s">
        <v>103</v>
      </c>
      <c r="B136" s="137">
        <f t="shared" ref="B136:D136" si="42">SUM(B129:B135)</f>
        <v>0</v>
      </c>
      <c r="C136" s="137">
        <f t="shared" si="42"/>
        <v>0</v>
      </c>
      <c r="D136" s="137">
        <f t="shared" si="42"/>
        <v>0</v>
      </c>
      <c r="E136" s="137"/>
      <c r="F136" s="137">
        <f>IF(H136&gt;0,LARGE(F129:F135,1),0)</f>
        <v>0</v>
      </c>
      <c r="G136" s="137"/>
      <c r="H136" s="138">
        <f>SUM(H129:H135)</f>
        <v>0</v>
      </c>
      <c r="I136" s="95"/>
      <c r="J136" s="95"/>
      <c r="K136" s="95"/>
      <c r="L136" s="95"/>
      <c r="M136" s="114" t="s">
        <v>103</v>
      </c>
      <c r="N136" s="115">
        <f t="shared" ref="N136:T136" si="43">N129+N130+N131+N132+N133+N134+N135</f>
        <v>0</v>
      </c>
      <c r="O136" s="115">
        <f t="shared" si="43"/>
        <v>0</v>
      </c>
      <c r="P136" s="115">
        <f t="shared" si="43"/>
        <v>0</v>
      </c>
      <c r="Q136" s="115">
        <f t="shared" si="43"/>
        <v>0</v>
      </c>
      <c r="R136" s="115">
        <f t="shared" si="43"/>
        <v>0</v>
      </c>
      <c r="S136" s="115">
        <f t="shared" si="43"/>
        <v>0</v>
      </c>
      <c r="T136" s="116">
        <f t="shared" si="43"/>
        <v>0</v>
      </c>
      <c r="U136" s="95"/>
      <c r="V136" s="96"/>
      <c r="W136" s="96"/>
      <c r="X136" s="96"/>
      <c r="Y136" s="96"/>
      <c r="Z136" s="96"/>
    </row>
    <row r="137" spans="1:26" ht="15.75" customHeight="1">
      <c r="A137" s="119"/>
      <c r="B137" s="120"/>
      <c r="C137" s="121"/>
      <c r="D137" s="121"/>
      <c r="E137" s="121"/>
      <c r="F137" s="121"/>
      <c r="G137" s="121"/>
      <c r="H137" s="121"/>
      <c r="I137" s="95"/>
      <c r="J137" s="95"/>
      <c r="K137" s="95"/>
      <c r="L137" s="95"/>
      <c r="M137" s="114" t="s">
        <v>104</v>
      </c>
      <c r="N137" s="115">
        <f>IF(N128=A127,F136,0)</f>
        <v>0</v>
      </c>
      <c r="O137" s="115">
        <f>IF(O128=A127,F136,0)</f>
        <v>0</v>
      </c>
      <c r="P137" s="115">
        <f>IF(P128=A127,F136,0)</f>
        <v>0</v>
      </c>
      <c r="Q137" s="115">
        <f>IF(Q128=A127,F136,0)</f>
        <v>0</v>
      </c>
      <c r="R137" s="115">
        <f>IF(R128=A127,F136,0)</f>
        <v>0</v>
      </c>
      <c r="S137" s="115">
        <f>IF(S128=A127,F136,0)</f>
        <v>0</v>
      </c>
      <c r="T137" s="116">
        <f>IF(T128=A127,F136,0)</f>
        <v>0</v>
      </c>
      <c r="U137" s="95"/>
      <c r="V137" s="96"/>
      <c r="W137" s="96"/>
      <c r="X137" s="96"/>
      <c r="Y137" s="96"/>
      <c r="Z137" s="96"/>
    </row>
    <row r="138" spans="1:26" ht="15.75" customHeight="1">
      <c r="A138" s="119"/>
      <c r="B138" s="119"/>
      <c r="C138" s="119"/>
      <c r="D138" s="119"/>
      <c r="E138" s="119"/>
      <c r="F138" s="119"/>
      <c r="G138" s="119"/>
      <c r="H138" s="119"/>
      <c r="I138" s="95"/>
      <c r="J138" s="95"/>
      <c r="K138" s="95"/>
      <c r="L138" s="95"/>
      <c r="M138" s="95"/>
      <c r="N138" s="95"/>
      <c r="O138" s="95"/>
      <c r="P138" s="95"/>
      <c r="Q138" s="95"/>
      <c r="R138" s="95"/>
      <c r="S138" s="95"/>
      <c r="T138" s="96"/>
      <c r="U138" s="96"/>
      <c r="V138" s="96"/>
      <c r="W138" s="96"/>
      <c r="X138" s="96"/>
      <c r="Y138" s="96"/>
      <c r="Z138" s="96"/>
    </row>
    <row r="139" spans="1:26" ht="15.75" customHeight="1">
      <c r="A139" s="122" t="s">
        <v>91</v>
      </c>
      <c r="B139" s="295" t="s">
        <v>92</v>
      </c>
      <c r="C139" s="296"/>
      <c r="D139" s="123" t="s">
        <v>93</v>
      </c>
      <c r="E139" s="292" t="s">
        <v>94</v>
      </c>
      <c r="F139" s="293"/>
      <c r="G139" s="293"/>
      <c r="H139" s="294"/>
      <c r="I139" s="95"/>
      <c r="J139" s="95"/>
      <c r="K139" s="95"/>
      <c r="L139" s="95"/>
      <c r="M139" s="95"/>
      <c r="N139" s="95"/>
      <c r="O139" s="95"/>
      <c r="P139" s="95"/>
      <c r="Q139" s="95"/>
      <c r="R139" s="95"/>
      <c r="S139" s="95"/>
      <c r="T139" s="96"/>
      <c r="U139" s="96"/>
      <c r="V139" s="96"/>
      <c r="W139" s="96"/>
      <c r="X139" s="96"/>
      <c r="Y139" s="96"/>
      <c r="Z139" s="96"/>
    </row>
    <row r="140" spans="1:26" ht="15.75" customHeight="1">
      <c r="A140" s="126"/>
      <c r="B140" s="288"/>
      <c r="C140" s="237"/>
      <c r="D140" s="127"/>
      <c r="E140" s="289"/>
      <c r="F140" s="268"/>
      <c r="G140" s="268"/>
      <c r="H140" s="290"/>
      <c r="I140" s="95"/>
      <c r="J140" s="95"/>
      <c r="K140" s="95"/>
      <c r="L140" s="95"/>
      <c r="M140" s="107"/>
      <c r="N140" s="291" t="s">
        <v>86</v>
      </c>
      <c r="O140" s="268"/>
      <c r="P140" s="268"/>
      <c r="Q140" s="268"/>
      <c r="R140" s="268"/>
      <c r="S140" s="268"/>
      <c r="T140" s="237"/>
      <c r="U140" s="108"/>
      <c r="V140" s="96"/>
      <c r="W140" s="96"/>
      <c r="X140" s="96"/>
      <c r="Y140" s="96"/>
      <c r="Z140" s="96"/>
    </row>
    <row r="141" spans="1:26" ht="15.75" customHeight="1">
      <c r="A141" s="128" t="s">
        <v>95</v>
      </c>
      <c r="B141" s="129" t="s">
        <v>130</v>
      </c>
      <c r="C141" s="129" t="s">
        <v>131</v>
      </c>
      <c r="D141" s="129" t="s">
        <v>132</v>
      </c>
      <c r="E141" s="129" t="s">
        <v>99</v>
      </c>
      <c r="F141" s="129" t="s">
        <v>100</v>
      </c>
      <c r="G141" s="129" t="s">
        <v>101</v>
      </c>
      <c r="H141" s="130" t="s">
        <v>102</v>
      </c>
      <c r="I141" s="95"/>
      <c r="J141" s="95"/>
      <c r="K141" s="95"/>
      <c r="L141" s="95"/>
      <c r="M141" s="107" t="s">
        <v>88</v>
      </c>
      <c r="N141" s="110">
        <f>$B$10</f>
        <v>0</v>
      </c>
      <c r="O141" s="110">
        <f>$C$10</f>
        <v>0</v>
      </c>
      <c r="P141" s="110">
        <f>$D$10</f>
        <v>0</v>
      </c>
      <c r="Q141" s="110">
        <f>$E$10</f>
        <v>0</v>
      </c>
      <c r="R141" s="110">
        <f>$F$10</f>
        <v>0</v>
      </c>
      <c r="S141" s="110">
        <f>$G$10</f>
        <v>0</v>
      </c>
      <c r="T141" s="110" t="s">
        <v>17</v>
      </c>
      <c r="U141" s="111"/>
      <c r="V141" s="96"/>
      <c r="W141" s="96"/>
      <c r="X141" s="96"/>
      <c r="Y141" s="96"/>
      <c r="Z141" s="96"/>
    </row>
    <row r="142" spans="1:26" ht="15.75" customHeight="1">
      <c r="A142" s="131" t="str">
        <f>IF($A$11=0,"",$A$11)</f>
        <v/>
      </c>
      <c r="B142" s="132"/>
      <c r="C142" s="133"/>
      <c r="D142" s="133"/>
      <c r="E142" s="134"/>
      <c r="F142" s="132"/>
      <c r="G142" s="132"/>
      <c r="H142" s="135">
        <f t="shared" ref="H142:H148" si="44">(B142*G142*F142)/1000000</f>
        <v>0</v>
      </c>
      <c r="I142" s="95"/>
      <c r="J142" s="95"/>
      <c r="K142" s="95"/>
      <c r="L142" s="95"/>
      <c r="M142" s="114">
        <f>$A$11</f>
        <v>0</v>
      </c>
      <c r="N142" s="115">
        <f>IF(N141=A140,H142,0)</f>
        <v>0</v>
      </c>
      <c r="O142" s="115">
        <f>IF(O141=A140,H142,0)</f>
        <v>0</v>
      </c>
      <c r="P142" s="115">
        <f>IF(P141=A140,H142,0)</f>
        <v>0</v>
      </c>
      <c r="Q142" s="115">
        <f>IF(Q141=A140,H142,0)</f>
        <v>0</v>
      </c>
      <c r="R142" s="115">
        <f>IF(R141=A140,H142,0)</f>
        <v>0</v>
      </c>
      <c r="S142" s="115">
        <f>IF(S141=A140,H142,0)</f>
        <v>0</v>
      </c>
      <c r="T142" s="116">
        <f>IF(T141=A140,H142,0)</f>
        <v>0</v>
      </c>
      <c r="U142" s="95"/>
      <c r="V142" s="96"/>
      <c r="W142" s="96"/>
      <c r="X142" s="96"/>
      <c r="Y142" s="96"/>
      <c r="Z142" s="96"/>
    </row>
    <row r="143" spans="1:26" ht="15.75" customHeight="1">
      <c r="A143" s="131" t="str">
        <f>IF($A$12=0,"",$A$12)</f>
        <v/>
      </c>
      <c r="B143" s="132"/>
      <c r="C143" s="133"/>
      <c r="D143" s="133"/>
      <c r="E143" s="134"/>
      <c r="F143" s="132"/>
      <c r="G143" s="132"/>
      <c r="H143" s="135">
        <f t="shared" si="44"/>
        <v>0</v>
      </c>
      <c r="I143" s="95"/>
      <c r="J143" s="95"/>
      <c r="K143" s="95"/>
      <c r="L143" s="95"/>
      <c r="M143" s="114">
        <f>$A$12</f>
        <v>0</v>
      </c>
      <c r="N143" s="115">
        <f>IF(N141=A140,H143,0)</f>
        <v>0</v>
      </c>
      <c r="O143" s="115">
        <f>IF(O141=A140,H143,0)</f>
        <v>0</v>
      </c>
      <c r="P143" s="115">
        <f>IF(P141=A140,H143,0)</f>
        <v>0</v>
      </c>
      <c r="Q143" s="115">
        <f>IF(Q141=A140,H143,0)</f>
        <v>0</v>
      </c>
      <c r="R143" s="115">
        <f>IF(R141=A140,H143,0)</f>
        <v>0</v>
      </c>
      <c r="S143" s="115">
        <f>IF(S141=A140,H143,0)</f>
        <v>0</v>
      </c>
      <c r="T143" s="116">
        <f>IF(T141=A140,H143,0)</f>
        <v>0</v>
      </c>
      <c r="U143" s="95"/>
      <c r="V143" s="96"/>
      <c r="W143" s="96"/>
      <c r="X143" s="96"/>
      <c r="Y143" s="96"/>
      <c r="Z143" s="96"/>
    </row>
    <row r="144" spans="1:26" ht="15.75" customHeight="1">
      <c r="A144" s="131" t="str">
        <f>IF($A$13=0,"",$A$13)</f>
        <v/>
      </c>
      <c r="B144" s="133"/>
      <c r="C144" s="133"/>
      <c r="D144" s="133"/>
      <c r="E144" s="134"/>
      <c r="F144" s="132"/>
      <c r="G144" s="132"/>
      <c r="H144" s="135">
        <f t="shared" si="44"/>
        <v>0</v>
      </c>
      <c r="I144" s="95"/>
      <c r="J144" s="95"/>
      <c r="K144" s="95"/>
      <c r="L144" s="95"/>
      <c r="M144" s="114">
        <f>$A$13</f>
        <v>0</v>
      </c>
      <c r="N144" s="115">
        <f>IF(N141=A140,H144,0)</f>
        <v>0</v>
      </c>
      <c r="O144" s="115">
        <f>IF(O141=A140,H144,0)</f>
        <v>0</v>
      </c>
      <c r="P144" s="115">
        <f>IF(P141=A140,H144,0)</f>
        <v>0</v>
      </c>
      <c r="Q144" s="115">
        <f>IF(Q141=A140,H144,0)</f>
        <v>0</v>
      </c>
      <c r="R144" s="115">
        <f>IF(R141=A140,H144,0)</f>
        <v>0</v>
      </c>
      <c r="S144" s="115">
        <f>IF(S141=A140,H144,0)</f>
        <v>0</v>
      </c>
      <c r="T144" s="116">
        <f>IF(T141=A140,H144,0)</f>
        <v>0</v>
      </c>
      <c r="U144" s="95"/>
      <c r="V144" s="96"/>
      <c r="W144" s="96"/>
      <c r="X144" s="96"/>
      <c r="Y144" s="96"/>
      <c r="Z144" s="96"/>
    </row>
    <row r="145" spans="1:26" ht="15.75" customHeight="1">
      <c r="A145" s="131" t="str">
        <f>IF($A$14=0,"",$A$14)</f>
        <v/>
      </c>
      <c r="B145" s="133"/>
      <c r="C145" s="133"/>
      <c r="D145" s="133"/>
      <c r="E145" s="134"/>
      <c r="F145" s="132"/>
      <c r="G145" s="132"/>
      <c r="H145" s="135">
        <f t="shared" si="44"/>
        <v>0</v>
      </c>
      <c r="I145" s="95"/>
      <c r="J145" s="95"/>
      <c r="K145" s="95"/>
      <c r="L145" s="95"/>
      <c r="M145" s="114">
        <f>$A$14</f>
        <v>0</v>
      </c>
      <c r="N145" s="115">
        <f>IF(N141=A140,H145,0)</f>
        <v>0</v>
      </c>
      <c r="O145" s="115">
        <f>IF(O141=A140,H145,0)</f>
        <v>0</v>
      </c>
      <c r="P145" s="115">
        <f>IF(P141=A140,H145,0)</f>
        <v>0</v>
      </c>
      <c r="Q145" s="115">
        <f>IF(Q141=A140,H145,0)</f>
        <v>0</v>
      </c>
      <c r="R145" s="115">
        <f>IF(R141=A140,H145,0)</f>
        <v>0</v>
      </c>
      <c r="S145" s="115">
        <f>IF(S141=A140,H145,0)</f>
        <v>0</v>
      </c>
      <c r="T145" s="116">
        <f>IF(T141=A140,H145,0)</f>
        <v>0</v>
      </c>
      <c r="U145" s="95"/>
      <c r="V145" s="96"/>
      <c r="W145" s="96"/>
      <c r="X145" s="96"/>
      <c r="Y145" s="96"/>
      <c r="Z145" s="96"/>
    </row>
    <row r="146" spans="1:26" ht="15.75" customHeight="1">
      <c r="A146" s="131" t="str">
        <f>IF($A$15=0,"",$A$15)</f>
        <v/>
      </c>
      <c r="B146" s="133"/>
      <c r="C146" s="133"/>
      <c r="D146" s="133"/>
      <c r="E146" s="134"/>
      <c r="F146" s="132"/>
      <c r="G146" s="132"/>
      <c r="H146" s="135">
        <f t="shared" si="44"/>
        <v>0</v>
      </c>
      <c r="I146" s="95"/>
      <c r="J146" s="95"/>
      <c r="K146" s="95"/>
      <c r="L146" s="95"/>
      <c r="M146" s="114">
        <f>$A$15</f>
        <v>0</v>
      </c>
      <c r="N146" s="115">
        <f>IF(N141=A140,H146,0)</f>
        <v>0</v>
      </c>
      <c r="O146" s="115">
        <f>IF(O141=A140,H146,0)</f>
        <v>0</v>
      </c>
      <c r="P146" s="115">
        <f>IF(P141=A140,H146,0)</f>
        <v>0</v>
      </c>
      <c r="Q146" s="115">
        <f>IF(Q141=A140,H146,0)</f>
        <v>0</v>
      </c>
      <c r="R146" s="115">
        <f>IF(R141=A140,H146,0)</f>
        <v>0</v>
      </c>
      <c r="S146" s="115">
        <f>IF(S141=A140,H146,0)</f>
        <v>0</v>
      </c>
      <c r="T146" s="116">
        <f>IF(T141=A140,H146,0)</f>
        <v>0</v>
      </c>
      <c r="U146" s="95"/>
      <c r="V146" s="96"/>
      <c r="W146" s="96"/>
      <c r="X146" s="96"/>
      <c r="Y146" s="96"/>
      <c r="Z146" s="96"/>
    </row>
    <row r="147" spans="1:26" ht="15.75" customHeight="1">
      <c r="A147" s="131" t="str">
        <f>IF($A$16=0,"",$A$16)</f>
        <v/>
      </c>
      <c r="B147" s="133"/>
      <c r="C147" s="133"/>
      <c r="D147" s="133"/>
      <c r="E147" s="134"/>
      <c r="F147" s="132"/>
      <c r="G147" s="132"/>
      <c r="H147" s="135">
        <f t="shared" si="44"/>
        <v>0</v>
      </c>
      <c r="I147" s="95"/>
      <c r="J147" s="95"/>
      <c r="K147" s="95"/>
      <c r="L147" s="95"/>
      <c r="M147" s="114">
        <f>$A$16</f>
        <v>0</v>
      </c>
      <c r="N147" s="115">
        <f>IF(N141=A140,H147,0)</f>
        <v>0</v>
      </c>
      <c r="O147" s="115">
        <f>IF(O141=A140,H147,0)</f>
        <v>0</v>
      </c>
      <c r="P147" s="115">
        <f>IF(P141=A140,H147,0)</f>
        <v>0</v>
      </c>
      <c r="Q147" s="115">
        <f>IF(Q141=A140,H147,0)</f>
        <v>0</v>
      </c>
      <c r="R147" s="115">
        <f>IF(R141=A140,H147,0)</f>
        <v>0</v>
      </c>
      <c r="S147" s="115">
        <f>IF(S141=A140,H147,0)</f>
        <v>0</v>
      </c>
      <c r="T147" s="116">
        <f>IF(T141=A140,H147,0)</f>
        <v>0</v>
      </c>
      <c r="U147" s="95"/>
      <c r="V147" s="96"/>
      <c r="W147" s="96"/>
      <c r="X147" s="96"/>
      <c r="Y147" s="96"/>
      <c r="Z147" s="96"/>
    </row>
    <row r="148" spans="1:26" ht="15.75" customHeight="1">
      <c r="A148" s="131" t="str">
        <f>IF($A$17=0,"",$A$17)</f>
        <v/>
      </c>
      <c r="B148" s="133"/>
      <c r="C148" s="133"/>
      <c r="D148" s="133"/>
      <c r="E148" s="134"/>
      <c r="F148" s="132"/>
      <c r="G148" s="132"/>
      <c r="H148" s="135">
        <f t="shared" si="44"/>
        <v>0</v>
      </c>
      <c r="I148" s="95"/>
      <c r="J148" s="95"/>
      <c r="K148" s="95"/>
      <c r="L148" s="95"/>
      <c r="M148" s="114">
        <f>$A$17</f>
        <v>0</v>
      </c>
      <c r="N148" s="115">
        <f>IF(N141=A140,H148,0)</f>
        <v>0</v>
      </c>
      <c r="O148" s="115">
        <f>IF(O141=A140,H148,0)</f>
        <v>0</v>
      </c>
      <c r="P148" s="115">
        <f>IF(P141=A140,H148,0)</f>
        <v>0</v>
      </c>
      <c r="Q148" s="115">
        <f>IF(Q141=A140,H148,0)</f>
        <v>0</v>
      </c>
      <c r="R148" s="115">
        <f>IF(R141=A140,H148,0)</f>
        <v>0</v>
      </c>
      <c r="S148" s="115">
        <f>IF(S141=A140,H148,0)</f>
        <v>0</v>
      </c>
      <c r="T148" s="116">
        <f>IF(T141=A140,H148,0)</f>
        <v>0</v>
      </c>
      <c r="U148" s="95"/>
      <c r="V148" s="96"/>
      <c r="W148" s="96"/>
      <c r="X148" s="96"/>
      <c r="Y148" s="96"/>
      <c r="Z148" s="96"/>
    </row>
    <row r="149" spans="1:26" ht="15.75" customHeight="1">
      <c r="A149" s="136" t="s">
        <v>103</v>
      </c>
      <c r="B149" s="137">
        <f t="shared" ref="B149:D149" si="45">SUM(B142:B148)</f>
        <v>0</v>
      </c>
      <c r="C149" s="137">
        <f t="shared" si="45"/>
        <v>0</v>
      </c>
      <c r="D149" s="137">
        <f t="shared" si="45"/>
        <v>0</v>
      </c>
      <c r="E149" s="137"/>
      <c r="F149" s="137">
        <f>IF(H149&gt;0,LARGE(F142:F148,1),0)</f>
        <v>0</v>
      </c>
      <c r="G149" s="137"/>
      <c r="H149" s="138">
        <f>SUM(H142:H148)</f>
        <v>0</v>
      </c>
      <c r="I149" s="95"/>
      <c r="J149" s="95"/>
      <c r="K149" s="95"/>
      <c r="L149" s="95"/>
      <c r="M149" s="114" t="s">
        <v>103</v>
      </c>
      <c r="N149" s="115">
        <f t="shared" ref="N149:T149" si="46">N142+N143+N144+N145+N146+N147+N148</f>
        <v>0</v>
      </c>
      <c r="O149" s="115">
        <f t="shared" si="46"/>
        <v>0</v>
      </c>
      <c r="P149" s="115">
        <f t="shared" si="46"/>
        <v>0</v>
      </c>
      <c r="Q149" s="115">
        <f t="shared" si="46"/>
        <v>0</v>
      </c>
      <c r="R149" s="115">
        <f t="shared" si="46"/>
        <v>0</v>
      </c>
      <c r="S149" s="115">
        <f t="shared" si="46"/>
        <v>0</v>
      </c>
      <c r="T149" s="116">
        <f t="shared" si="46"/>
        <v>0</v>
      </c>
      <c r="U149" s="95"/>
      <c r="V149" s="96"/>
      <c r="W149" s="96"/>
      <c r="X149" s="96"/>
      <c r="Y149" s="96"/>
      <c r="Z149" s="96"/>
    </row>
    <row r="150" spans="1:26" ht="15.75" customHeight="1">
      <c r="A150" s="119"/>
      <c r="B150" s="120"/>
      <c r="C150" s="121"/>
      <c r="D150" s="121"/>
      <c r="E150" s="121"/>
      <c r="F150" s="121"/>
      <c r="G150" s="121"/>
      <c r="H150" s="121"/>
      <c r="I150" s="95"/>
      <c r="J150" s="95"/>
      <c r="K150" s="95"/>
      <c r="L150" s="95"/>
      <c r="M150" s="114" t="s">
        <v>104</v>
      </c>
      <c r="N150" s="115">
        <f>IF(N141=A140,F149,0)</f>
        <v>0</v>
      </c>
      <c r="O150" s="115">
        <f>IF(O141=A140,F149,0)</f>
        <v>0</v>
      </c>
      <c r="P150" s="115">
        <f>IF(P141=A140,F149,0)</f>
        <v>0</v>
      </c>
      <c r="Q150" s="115">
        <f>IF(Q141=A140,F149,0)</f>
        <v>0</v>
      </c>
      <c r="R150" s="115">
        <f>IF(R141=A140,F149,0)</f>
        <v>0</v>
      </c>
      <c r="S150" s="115">
        <f>IF(S141=A140,F149,0)</f>
        <v>0</v>
      </c>
      <c r="T150" s="116">
        <f>IF(T141=A140,F149,0)</f>
        <v>0</v>
      </c>
      <c r="U150" s="95"/>
      <c r="V150" s="96"/>
      <c r="W150" s="96"/>
      <c r="X150" s="96"/>
      <c r="Y150" s="96"/>
      <c r="Z150" s="96"/>
    </row>
    <row r="151" spans="1:26" ht="15.75" customHeight="1">
      <c r="A151" s="119"/>
      <c r="B151" s="119"/>
      <c r="C151" s="119"/>
      <c r="D151" s="119"/>
      <c r="E151" s="119"/>
      <c r="F151" s="119"/>
      <c r="G151" s="119"/>
      <c r="H151" s="119"/>
      <c r="I151" s="95"/>
      <c r="J151" s="95"/>
      <c r="K151" s="95"/>
      <c r="L151" s="95"/>
      <c r="M151" s="95"/>
      <c r="N151" s="95"/>
      <c r="O151" s="95"/>
      <c r="P151" s="95"/>
      <c r="Q151" s="95"/>
      <c r="R151" s="95"/>
      <c r="S151" s="95"/>
      <c r="T151" s="96"/>
      <c r="U151" s="96"/>
      <c r="V151" s="96"/>
      <c r="W151" s="96"/>
      <c r="X151" s="96"/>
      <c r="Y151" s="96"/>
      <c r="Z151" s="96"/>
    </row>
    <row r="152" spans="1:26" ht="15.75" customHeight="1">
      <c r="A152" s="122" t="s">
        <v>91</v>
      </c>
      <c r="B152" s="295" t="s">
        <v>92</v>
      </c>
      <c r="C152" s="296"/>
      <c r="D152" s="123" t="s">
        <v>93</v>
      </c>
      <c r="E152" s="292" t="s">
        <v>94</v>
      </c>
      <c r="F152" s="293"/>
      <c r="G152" s="293"/>
      <c r="H152" s="294"/>
      <c r="I152" s="95"/>
      <c r="J152" s="95"/>
      <c r="K152" s="95"/>
      <c r="L152" s="95"/>
      <c r="M152" s="95"/>
      <c r="N152" s="95"/>
      <c r="O152" s="95"/>
      <c r="P152" s="95"/>
      <c r="Q152" s="95"/>
      <c r="R152" s="95"/>
      <c r="S152" s="95"/>
      <c r="T152" s="96"/>
      <c r="U152" s="96"/>
      <c r="V152" s="96"/>
      <c r="W152" s="96"/>
      <c r="X152" s="96"/>
      <c r="Y152" s="96"/>
      <c r="Z152" s="96"/>
    </row>
    <row r="153" spans="1:26" ht="15.75" customHeight="1">
      <c r="A153" s="126"/>
      <c r="B153" s="288"/>
      <c r="C153" s="237"/>
      <c r="D153" s="127"/>
      <c r="E153" s="289"/>
      <c r="F153" s="268"/>
      <c r="G153" s="268"/>
      <c r="H153" s="290"/>
      <c r="I153" s="95"/>
      <c r="J153" s="95"/>
      <c r="K153" s="95"/>
      <c r="L153" s="95"/>
      <c r="M153" s="107"/>
      <c r="N153" s="291" t="s">
        <v>86</v>
      </c>
      <c r="O153" s="268"/>
      <c r="P153" s="268"/>
      <c r="Q153" s="268"/>
      <c r="R153" s="268"/>
      <c r="S153" s="268"/>
      <c r="T153" s="237"/>
      <c r="U153" s="108"/>
      <c r="V153" s="96"/>
      <c r="W153" s="96"/>
      <c r="X153" s="96"/>
      <c r="Y153" s="96"/>
      <c r="Z153" s="96"/>
    </row>
    <row r="154" spans="1:26" ht="15.75" customHeight="1">
      <c r="A154" s="128" t="s">
        <v>95</v>
      </c>
      <c r="B154" s="129" t="s">
        <v>133</v>
      </c>
      <c r="C154" s="129" t="s">
        <v>134</v>
      </c>
      <c r="D154" s="129" t="s">
        <v>135</v>
      </c>
      <c r="E154" s="129" t="s">
        <v>99</v>
      </c>
      <c r="F154" s="129" t="s">
        <v>100</v>
      </c>
      <c r="G154" s="129" t="s">
        <v>101</v>
      </c>
      <c r="H154" s="130" t="s">
        <v>102</v>
      </c>
      <c r="I154" s="95"/>
      <c r="J154" s="95"/>
      <c r="K154" s="95"/>
      <c r="L154" s="95"/>
      <c r="M154" s="107" t="s">
        <v>88</v>
      </c>
      <c r="N154" s="110">
        <f>$B$10</f>
        <v>0</v>
      </c>
      <c r="O154" s="110">
        <f>$C$10</f>
        <v>0</v>
      </c>
      <c r="P154" s="110">
        <f>$D$10</f>
        <v>0</v>
      </c>
      <c r="Q154" s="110">
        <f>$E$10</f>
        <v>0</v>
      </c>
      <c r="R154" s="110">
        <f>$F$10</f>
        <v>0</v>
      </c>
      <c r="S154" s="110">
        <f>$G$10</f>
        <v>0</v>
      </c>
      <c r="T154" s="110" t="s">
        <v>17</v>
      </c>
      <c r="U154" s="111"/>
      <c r="V154" s="96"/>
      <c r="W154" s="96"/>
      <c r="X154" s="96"/>
      <c r="Y154" s="96"/>
      <c r="Z154" s="96"/>
    </row>
    <row r="155" spans="1:26" ht="15.75" customHeight="1">
      <c r="A155" s="131" t="str">
        <f>IF($A$11=0,"",$A$11)</f>
        <v/>
      </c>
      <c r="B155" s="132"/>
      <c r="C155" s="133"/>
      <c r="D155" s="133"/>
      <c r="E155" s="134"/>
      <c r="F155" s="132"/>
      <c r="G155" s="132"/>
      <c r="H155" s="135">
        <f t="shared" ref="H155:H161" si="47">(B155*G155*F155)/1000000</f>
        <v>0</v>
      </c>
      <c r="I155" s="95"/>
      <c r="J155" s="95"/>
      <c r="K155" s="95"/>
      <c r="L155" s="95"/>
      <c r="M155" s="114">
        <f>$A$11</f>
        <v>0</v>
      </c>
      <c r="N155" s="115">
        <f>IF(N154=A153,H155,0)</f>
        <v>0</v>
      </c>
      <c r="O155" s="115">
        <f>IF(O154=A153,H155,0)</f>
        <v>0</v>
      </c>
      <c r="P155" s="115">
        <f>IF(P154=A153,H155,0)</f>
        <v>0</v>
      </c>
      <c r="Q155" s="115">
        <f>IF(Q154=A153,H155,0)</f>
        <v>0</v>
      </c>
      <c r="R155" s="115">
        <f>IF(R154=A153,H155,0)</f>
        <v>0</v>
      </c>
      <c r="S155" s="115">
        <f>IF(S154=A153,H155,0)</f>
        <v>0</v>
      </c>
      <c r="T155" s="116">
        <f>IF(T154=A153,H155,0)</f>
        <v>0</v>
      </c>
      <c r="U155" s="95"/>
      <c r="V155" s="96"/>
      <c r="W155" s="96"/>
      <c r="X155" s="96"/>
      <c r="Y155" s="96"/>
      <c r="Z155" s="96"/>
    </row>
    <row r="156" spans="1:26" ht="15.75" customHeight="1">
      <c r="A156" s="131" t="str">
        <f>IF($A$12=0,"",$A$12)</f>
        <v/>
      </c>
      <c r="B156" s="132"/>
      <c r="C156" s="133"/>
      <c r="D156" s="133"/>
      <c r="E156" s="134"/>
      <c r="F156" s="132"/>
      <c r="G156" s="132"/>
      <c r="H156" s="135">
        <f t="shared" si="47"/>
        <v>0</v>
      </c>
      <c r="I156" s="95"/>
      <c r="J156" s="95"/>
      <c r="K156" s="95"/>
      <c r="L156" s="95"/>
      <c r="M156" s="114">
        <f>$A$12</f>
        <v>0</v>
      </c>
      <c r="N156" s="115">
        <f>IF(N154=A153,H156,0)</f>
        <v>0</v>
      </c>
      <c r="O156" s="115">
        <f>IF(O154=A153,H156,0)</f>
        <v>0</v>
      </c>
      <c r="P156" s="115">
        <f>IF(P154=A153,H156,0)</f>
        <v>0</v>
      </c>
      <c r="Q156" s="115">
        <f>IF(Q154=A153,H156,0)</f>
        <v>0</v>
      </c>
      <c r="R156" s="115">
        <f>IF(R154=A153,H156,0)</f>
        <v>0</v>
      </c>
      <c r="S156" s="115">
        <f>IF(S154=A153,H156,0)</f>
        <v>0</v>
      </c>
      <c r="T156" s="116">
        <f>IF(T154=A153,H156,0)</f>
        <v>0</v>
      </c>
      <c r="U156" s="95"/>
      <c r="V156" s="96"/>
      <c r="W156" s="96"/>
      <c r="X156" s="96"/>
      <c r="Y156" s="96"/>
      <c r="Z156" s="96"/>
    </row>
    <row r="157" spans="1:26" ht="15.75" customHeight="1">
      <c r="A157" s="131" t="str">
        <f>IF($A$13=0,"",$A$13)</f>
        <v/>
      </c>
      <c r="B157" s="133"/>
      <c r="C157" s="133"/>
      <c r="D157" s="133"/>
      <c r="E157" s="134"/>
      <c r="F157" s="132"/>
      <c r="G157" s="132"/>
      <c r="H157" s="135">
        <f t="shared" si="47"/>
        <v>0</v>
      </c>
      <c r="I157" s="95"/>
      <c r="J157" s="95"/>
      <c r="K157" s="95"/>
      <c r="L157" s="95"/>
      <c r="M157" s="114">
        <f>$A$13</f>
        <v>0</v>
      </c>
      <c r="N157" s="115">
        <f>IF(N154=A153,H157,0)</f>
        <v>0</v>
      </c>
      <c r="O157" s="115">
        <f>IF(O154=A153,H157,0)</f>
        <v>0</v>
      </c>
      <c r="P157" s="115">
        <f>IF(P154=A153,H157,0)</f>
        <v>0</v>
      </c>
      <c r="Q157" s="115">
        <f>IF(Q154=A153,H157,0)</f>
        <v>0</v>
      </c>
      <c r="R157" s="115">
        <f>IF(R154=A153,H157,0)</f>
        <v>0</v>
      </c>
      <c r="S157" s="115">
        <f>IF(S154=A153,H157,0)</f>
        <v>0</v>
      </c>
      <c r="T157" s="116">
        <f>IF(T154=A153,H157,0)</f>
        <v>0</v>
      </c>
      <c r="U157" s="95"/>
      <c r="V157" s="96"/>
      <c r="W157" s="96"/>
      <c r="X157" s="96"/>
      <c r="Y157" s="96"/>
      <c r="Z157" s="96"/>
    </row>
    <row r="158" spans="1:26" ht="15.75" customHeight="1">
      <c r="A158" s="131" t="str">
        <f>IF($A$14=0,"",$A$14)</f>
        <v/>
      </c>
      <c r="B158" s="133"/>
      <c r="C158" s="133"/>
      <c r="D158" s="133"/>
      <c r="E158" s="134"/>
      <c r="F158" s="132"/>
      <c r="G158" s="132"/>
      <c r="H158" s="135">
        <f t="shared" si="47"/>
        <v>0</v>
      </c>
      <c r="I158" s="95"/>
      <c r="J158" s="95"/>
      <c r="K158" s="95"/>
      <c r="L158" s="95"/>
      <c r="M158" s="114">
        <f>$A$14</f>
        <v>0</v>
      </c>
      <c r="N158" s="115">
        <f>IF(N154=A153,H158,0)</f>
        <v>0</v>
      </c>
      <c r="O158" s="115">
        <f>IF(O154=A153,H158,0)</f>
        <v>0</v>
      </c>
      <c r="P158" s="115">
        <f>IF(P154=A153,H158,0)</f>
        <v>0</v>
      </c>
      <c r="Q158" s="115">
        <f>IF(Q154=A153,H158,0)</f>
        <v>0</v>
      </c>
      <c r="R158" s="115">
        <f>IF(R154=A153,H158,0)</f>
        <v>0</v>
      </c>
      <c r="S158" s="115">
        <f>IF(S154=A153,H158,0)</f>
        <v>0</v>
      </c>
      <c r="T158" s="116">
        <f>IF(T154=A153,H158,0)</f>
        <v>0</v>
      </c>
      <c r="U158" s="95"/>
      <c r="V158" s="96"/>
      <c r="W158" s="96"/>
      <c r="X158" s="96"/>
      <c r="Y158" s="96"/>
      <c r="Z158" s="96"/>
    </row>
    <row r="159" spans="1:26" ht="15.75" customHeight="1">
      <c r="A159" s="131" t="str">
        <f>IF($A$15=0,"",$A$15)</f>
        <v/>
      </c>
      <c r="B159" s="133"/>
      <c r="C159" s="133"/>
      <c r="D159" s="133"/>
      <c r="E159" s="134"/>
      <c r="F159" s="132"/>
      <c r="G159" s="132"/>
      <c r="H159" s="135">
        <f t="shared" si="47"/>
        <v>0</v>
      </c>
      <c r="I159" s="95"/>
      <c r="J159" s="95"/>
      <c r="K159" s="95"/>
      <c r="L159" s="95"/>
      <c r="M159" s="114">
        <f>$A$15</f>
        <v>0</v>
      </c>
      <c r="N159" s="115">
        <f>IF(N154=A153,H159,0)</f>
        <v>0</v>
      </c>
      <c r="O159" s="115">
        <f>IF(O154=A153,H159,0)</f>
        <v>0</v>
      </c>
      <c r="P159" s="115">
        <f>IF(P154=A153,H159,0)</f>
        <v>0</v>
      </c>
      <c r="Q159" s="115">
        <f>IF(Q154=A153,H159,0)</f>
        <v>0</v>
      </c>
      <c r="R159" s="115">
        <f>IF(R154=A153,H159,0)</f>
        <v>0</v>
      </c>
      <c r="S159" s="115">
        <f>IF(S154=A153,H159,0)</f>
        <v>0</v>
      </c>
      <c r="T159" s="116">
        <f>IF(T154=A153,H159,0)</f>
        <v>0</v>
      </c>
      <c r="U159" s="95"/>
      <c r="V159" s="96"/>
      <c r="W159" s="96"/>
      <c r="X159" s="96"/>
      <c r="Y159" s="96"/>
      <c r="Z159" s="96"/>
    </row>
    <row r="160" spans="1:26" ht="15.75" customHeight="1">
      <c r="A160" s="131" t="str">
        <f>IF($A$16=0,"",$A$16)</f>
        <v/>
      </c>
      <c r="B160" s="133"/>
      <c r="C160" s="133"/>
      <c r="D160" s="133"/>
      <c r="E160" s="134"/>
      <c r="F160" s="132"/>
      <c r="G160" s="132"/>
      <c r="H160" s="135">
        <f t="shared" si="47"/>
        <v>0</v>
      </c>
      <c r="I160" s="95"/>
      <c r="J160" s="95"/>
      <c r="K160" s="95"/>
      <c r="L160" s="95"/>
      <c r="M160" s="114">
        <f>$A$16</f>
        <v>0</v>
      </c>
      <c r="N160" s="115">
        <f>IF(N154=A153,H160,0)</f>
        <v>0</v>
      </c>
      <c r="O160" s="115">
        <f>IF(O154=A153,H160,0)</f>
        <v>0</v>
      </c>
      <c r="P160" s="115">
        <f>IF(P154=A153,H160,0)</f>
        <v>0</v>
      </c>
      <c r="Q160" s="115">
        <f>IF(Q154=A153,H160,0)</f>
        <v>0</v>
      </c>
      <c r="R160" s="115">
        <f>IF(R154=A153,H160,0)</f>
        <v>0</v>
      </c>
      <c r="S160" s="115">
        <f>IF(S154=A153,H160,0)</f>
        <v>0</v>
      </c>
      <c r="T160" s="116">
        <f>IF(T154=A153,H160,0)</f>
        <v>0</v>
      </c>
      <c r="U160" s="95"/>
      <c r="V160" s="96"/>
      <c r="W160" s="96"/>
      <c r="X160" s="96"/>
      <c r="Y160" s="96"/>
      <c r="Z160" s="96"/>
    </row>
    <row r="161" spans="1:26" ht="15.75" customHeight="1">
      <c r="A161" s="131" t="str">
        <f>IF($A$17=0,"",$A$17)</f>
        <v/>
      </c>
      <c r="B161" s="133"/>
      <c r="C161" s="133"/>
      <c r="D161" s="133"/>
      <c r="E161" s="134"/>
      <c r="F161" s="132"/>
      <c r="G161" s="132"/>
      <c r="H161" s="135">
        <f t="shared" si="47"/>
        <v>0</v>
      </c>
      <c r="I161" s="95"/>
      <c r="J161" s="95"/>
      <c r="K161" s="95"/>
      <c r="L161" s="95"/>
      <c r="M161" s="114">
        <f>$A$17</f>
        <v>0</v>
      </c>
      <c r="N161" s="115">
        <f>IF(N154=A153,H161,0)</f>
        <v>0</v>
      </c>
      <c r="O161" s="115">
        <f>IF(O154=A153,H161,0)</f>
        <v>0</v>
      </c>
      <c r="P161" s="115">
        <f>IF(P154=A153,H161,0)</f>
        <v>0</v>
      </c>
      <c r="Q161" s="115">
        <f>IF(Q154=A153,H161,0)</f>
        <v>0</v>
      </c>
      <c r="R161" s="115">
        <f>IF(R154=A153,H161,0)</f>
        <v>0</v>
      </c>
      <c r="S161" s="115">
        <f>IF(S154=A153,H161,0)</f>
        <v>0</v>
      </c>
      <c r="T161" s="116">
        <f>IF(T154=A153,H161,0)</f>
        <v>0</v>
      </c>
      <c r="U161" s="95"/>
      <c r="V161" s="96"/>
      <c r="W161" s="96"/>
      <c r="X161" s="96"/>
      <c r="Y161" s="96"/>
      <c r="Z161" s="96"/>
    </row>
    <row r="162" spans="1:26" ht="15.75" customHeight="1">
      <c r="A162" s="136" t="s">
        <v>103</v>
      </c>
      <c r="B162" s="137">
        <f t="shared" ref="B162:D162" si="48">SUM(B155:B161)</f>
        <v>0</v>
      </c>
      <c r="C162" s="137">
        <f t="shared" si="48"/>
        <v>0</v>
      </c>
      <c r="D162" s="137">
        <f t="shared" si="48"/>
        <v>0</v>
      </c>
      <c r="E162" s="137"/>
      <c r="F162" s="137">
        <f>IF(H162&gt;0,LARGE(F155:F161,1),0)</f>
        <v>0</v>
      </c>
      <c r="G162" s="137"/>
      <c r="H162" s="138">
        <f>SUM(H155:H161)</f>
        <v>0</v>
      </c>
      <c r="I162" s="95"/>
      <c r="J162" s="95"/>
      <c r="K162" s="95"/>
      <c r="L162" s="95"/>
      <c r="M162" s="114" t="s">
        <v>103</v>
      </c>
      <c r="N162" s="115">
        <f t="shared" ref="N162:T162" si="49">N155+N156+N157+N158+N159+N160+N161</f>
        <v>0</v>
      </c>
      <c r="O162" s="115">
        <f t="shared" si="49"/>
        <v>0</v>
      </c>
      <c r="P162" s="115">
        <f t="shared" si="49"/>
        <v>0</v>
      </c>
      <c r="Q162" s="115">
        <f t="shared" si="49"/>
        <v>0</v>
      </c>
      <c r="R162" s="115">
        <f t="shared" si="49"/>
        <v>0</v>
      </c>
      <c r="S162" s="115">
        <f t="shared" si="49"/>
        <v>0</v>
      </c>
      <c r="T162" s="116">
        <f t="shared" si="49"/>
        <v>0</v>
      </c>
      <c r="U162" s="95"/>
      <c r="V162" s="96"/>
      <c r="W162" s="96"/>
      <c r="X162" s="96"/>
      <c r="Y162" s="96"/>
      <c r="Z162" s="96"/>
    </row>
    <row r="163" spans="1:26" ht="15.75" customHeight="1">
      <c r="A163" s="119"/>
      <c r="B163" s="120"/>
      <c r="C163" s="121"/>
      <c r="D163" s="121"/>
      <c r="E163" s="121"/>
      <c r="F163" s="121"/>
      <c r="G163" s="121"/>
      <c r="H163" s="121"/>
      <c r="I163" s="95"/>
      <c r="J163" s="95"/>
      <c r="K163" s="95"/>
      <c r="L163" s="95"/>
      <c r="M163" s="114" t="s">
        <v>104</v>
      </c>
      <c r="N163" s="115">
        <f>IF(N154=A153,F162,0)</f>
        <v>0</v>
      </c>
      <c r="O163" s="115">
        <f>IF(O154=A153,F162,0)</f>
        <v>0</v>
      </c>
      <c r="P163" s="115">
        <f>IF(P154=A153,F162,0)</f>
        <v>0</v>
      </c>
      <c r="Q163" s="115">
        <f>IF(Q154=A153,F162,0)</f>
        <v>0</v>
      </c>
      <c r="R163" s="115">
        <f>IF(R154=A153,F162,0)</f>
        <v>0</v>
      </c>
      <c r="S163" s="115">
        <f>IF(S154=A153,F162,0)</f>
        <v>0</v>
      </c>
      <c r="T163" s="116">
        <f>IF(T154=A153,F162,0)</f>
        <v>0</v>
      </c>
      <c r="U163" s="95"/>
      <c r="V163" s="96"/>
      <c r="W163" s="96"/>
      <c r="X163" s="96"/>
      <c r="Y163" s="96"/>
      <c r="Z163" s="96"/>
    </row>
    <row r="164" spans="1:26" ht="15.75" customHeight="1">
      <c r="A164" s="119"/>
      <c r="B164" s="119"/>
      <c r="C164" s="119"/>
      <c r="D164" s="119"/>
      <c r="E164" s="119"/>
      <c r="F164" s="119"/>
      <c r="G164" s="119"/>
      <c r="H164" s="119"/>
      <c r="I164" s="95"/>
      <c r="J164" s="95"/>
      <c r="K164" s="95"/>
      <c r="L164" s="95"/>
      <c r="M164" s="95"/>
      <c r="N164" s="95"/>
      <c r="O164" s="95"/>
      <c r="P164" s="95"/>
      <c r="Q164" s="95"/>
      <c r="R164" s="95"/>
      <c r="S164" s="95"/>
      <c r="T164" s="96"/>
      <c r="U164" s="96"/>
      <c r="V164" s="96"/>
      <c r="W164" s="96"/>
      <c r="X164" s="96"/>
      <c r="Y164" s="96"/>
      <c r="Z164" s="96"/>
    </row>
    <row r="165" spans="1:26" ht="15.75" customHeight="1">
      <c r="A165" s="122" t="s">
        <v>91</v>
      </c>
      <c r="B165" s="295" t="s">
        <v>92</v>
      </c>
      <c r="C165" s="296"/>
      <c r="D165" s="123" t="s">
        <v>93</v>
      </c>
      <c r="E165" s="292" t="s">
        <v>94</v>
      </c>
      <c r="F165" s="293"/>
      <c r="G165" s="293"/>
      <c r="H165" s="294"/>
      <c r="I165" s="95"/>
      <c r="J165" s="95"/>
      <c r="K165" s="95"/>
      <c r="L165" s="95"/>
      <c r="M165" s="95"/>
      <c r="N165" s="95"/>
      <c r="O165" s="95"/>
      <c r="P165" s="95"/>
      <c r="Q165" s="95"/>
      <c r="R165" s="95"/>
      <c r="S165" s="95"/>
      <c r="T165" s="96"/>
      <c r="U165" s="96"/>
      <c r="V165" s="96"/>
      <c r="W165" s="96"/>
      <c r="X165" s="96"/>
      <c r="Y165" s="96"/>
      <c r="Z165" s="96"/>
    </row>
    <row r="166" spans="1:26" ht="15.75" customHeight="1">
      <c r="A166" s="126"/>
      <c r="B166" s="288"/>
      <c r="C166" s="237"/>
      <c r="D166" s="127"/>
      <c r="E166" s="289"/>
      <c r="F166" s="268"/>
      <c r="G166" s="268"/>
      <c r="H166" s="290"/>
      <c r="I166" s="95"/>
      <c r="J166" s="95"/>
      <c r="K166" s="95"/>
      <c r="L166" s="95"/>
      <c r="M166" s="107"/>
      <c r="N166" s="291" t="s">
        <v>86</v>
      </c>
      <c r="O166" s="268"/>
      <c r="P166" s="268"/>
      <c r="Q166" s="268"/>
      <c r="R166" s="268"/>
      <c r="S166" s="268"/>
      <c r="T166" s="237"/>
      <c r="U166" s="108"/>
      <c r="V166" s="96"/>
      <c r="W166" s="96"/>
      <c r="X166" s="96"/>
      <c r="Y166" s="96"/>
      <c r="Z166" s="96"/>
    </row>
    <row r="167" spans="1:26" ht="15.75" customHeight="1">
      <c r="A167" s="128" t="s">
        <v>95</v>
      </c>
      <c r="B167" s="129" t="s">
        <v>136</v>
      </c>
      <c r="C167" s="129" t="s">
        <v>137</v>
      </c>
      <c r="D167" s="129" t="s">
        <v>138</v>
      </c>
      <c r="E167" s="129" t="s">
        <v>99</v>
      </c>
      <c r="F167" s="129" t="s">
        <v>100</v>
      </c>
      <c r="G167" s="129" t="s">
        <v>101</v>
      </c>
      <c r="H167" s="130" t="s">
        <v>102</v>
      </c>
      <c r="I167" s="95"/>
      <c r="J167" s="95"/>
      <c r="K167" s="95"/>
      <c r="L167" s="95"/>
      <c r="M167" s="107" t="s">
        <v>88</v>
      </c>
      <c r="N167" s="110">
        <f>$B$10</f>
        <v>0</v>
      </c>
      <c r="O167" s="110">
        <f>$C$10</f>
        <v>0</v>
      </c>
      <c r="P167" s="110">
        <f>$D$10</f>
        <v>0</v>
      </c>
      <c r="Q167" s="110">
        <f>$E$10</f>
        <v>0</v>
      </c>
      <c r="R167" s="110">
        <f>$F$10</f>
        <v>0</v>
      </c>
      <c r="S167" s="110">
        <f>$G$10</f>
        <v>0</v>
      </c>
      <c r="T167" s="110" t="s">
        <v>17</v>
      </c>
      <c r="U167" s="111"/>
      <c r="V167" s="96"/>
      <c r="W167" s="96"/>
      <c r="X167" s="96"/>
      <c r="Y167" s="96"/>
      <c r="Z167" s="96"/>
    </row>
    <row r="168" spans="1:26" ht="15.75" customHeight="1">
      <c r="A168" s="131" t="str">
        <f>IF($A$11=0,"",$A$11)</f>
        <v/>
      </c>
      <c r="B168" s="132"/>
      <c r="C168" s="133"/>
      <c r="D168" s="133"/>
      <c r="E168" s="134"/>
      <c r="F168" s="132"/>
      <c r="G168" s="132"/>
      <c r="H168" s="135">
        <f t="shared" ref="H168:H174" si="50">(B168*G168*F168)/1000000</f>
        <v>0</v>
      </c>
      <c r="I168" s="95"/>
      <c r="J168" s="95"/>
      <c r="K168" s="95"/>
      <c r="L168" s="95"/>
      <c r="M168" s="114">
        <f>$A$11</f>
        <v>0</v>
      </c>
      <c r="N168" s="115">
        <f>IF(N167=A166,H168,0)</f>
        <v>0</v>
      </c>
      <c r="O168" s="115">
        <f>IF(O167=A166,H168,0)</f>
        <v>0</v>
      </c>
      <c r="P168" s="115">
        <f>IF(P167=A166,H168,0)</f>
        <v>0</v>
      </c>
      <c r="Q168" s="115">
        <f>IF(Q167=A166,H168,0)</f>
        <v>0</v>
      </c>
      <c r="R168" s="115">
        <f>IF(R167=A166,H168,0)</f>
        <v>0</v>
      </c>
      <c r="S168" s="115">
        <f>IF(S167=A166,H168,0)</f>
        <v>0</v>
      </c>
      <c r="T168" s="116">
        <f>IF(T167=A166,H168,0)</f>
        <v>0</v>
      </c>
      <c r="U168" s="95"/>
      <c r="V168" s="96"/>
      <c r="W168" s="96"/>
      <c r="X168" s="96"/>
      <c r="Y168" s="96"/>
      <c r="Z168" s="96"/>
    </row>
    <row r="169" spans="1:26" ht="15.75" customHeight="1">
      <c r="A169" s="131" t="str">
        <f>IF($A$12=0,"",$A$12)</f>
        <v/>
      </c>
      <c r="B169" s="132"/>
      <c r="C169" s="133"/>
      <c r="D169" s="133"/>
      <c r="E169" s="134"/>
      <c r="F169" s="132"/>
      <c r="G169" s="132"/>
      <c r="H169" s="135">
        <f t="shared" si="50"/>
        <v>0</v>
      </c>
      <c r="I169" s="95"/>
      <c r="J169" s="95"/>
      <c r="K169" s="95"/>
      <c r="L169" s="95"/>
      <c r="M169" s="114">
        <f>$A$12</f>
        <v>0</v>
      </c>
      <c r="N169" s="115">
        <f>IF(N167=A166,H169,0)</f>
        <v>0</v>
      </c>
      <c r="O169" s="115">
        <f>IF(O167=A166,H169,0)</f>
        <v>0</v>
      </c>
      <c r="P169" s="115">
        <f>IF(P167=A166,H169,0)</f>
        <v>0</v>
      </c>
      <c r="Q169" s="115">
        <f>IF(Q167=A166,H169,0)</f>
        <v>0</v>
      </c>
      <c r="R169" s="115">
        <f>IF(R167=A166,H169,0)</f>
        <v>0</v>
      </c>
      <c r="S169" s="115">
        <f>IF(S167=A166,H169,0)</f>
        <v>0</v>
      </c>
      <c r="T169" s="116">
        <f>IF(T167=A166,H169,0)</f>
        <v>0</v>
      </c>
      <c r="U169" s="95"/>
      <c r="V169" s="96"/>
      <c r="W169" s="96"/>
      <c r="X169" s="96"/>
      <c r="Y169" s="96"/>
      <c r="Z169" s="96"/>
    </row>
    <row r="170" spans="1:26" ht="15.75" customHeight="1">
      <c r="A170" s="131" t="str">
        <f>IF($A$13=0,"",$A$13)</f>
        <v/>
      </c>
      <c r="B170" s="133"/>
      <c r="C170" s="133"/>
      <c r="D170" s="133"/>
      <c r="E170" s="134"/>
      <c r="F170" s="132"/>
      <c r="G170" s="132"/>
      <c r="H170" s="135">
        <f t="shared" si="50"/>
        <v>0</v>
      </c>
      <c r="I170" s="95"/>
      <c r="J170" s="95"/>
      <c r="K170" s="95"/>
      <c r="L170" s="95"/>
      <c r="M170" s="114">
        <f>$A$13</f>
        <v>0</v>
      </c>
      <c r="N170" s="115">
        <f>IF(N167=A166,H170,0)</f>
        <v>0</v>
      </c>
      <c r="O170" s="115">
        <f>IF(O167=A166,H170,0)</f>
        <v>0</v>
      </c>
      <c r="P170" s="115">
        <f>IF(P167=A166,H170,0)</f>
        <v>0</v>
      </c>
      <c r="Q170" s="115">
        <f>IF(Q167=A166,H170,0)</f>
        <v>0</v>
      </c>
      <c r="R170" s="115">
        <f>IF(R167=A166,H170,0)</f>
        <v>0</v>
      </c>
      <c r="S170" s="115">
        <f>IF(S167=A166,H170,0)</f>
        <v>0</v>
      </c>
      <c r="T170" s="116">
        <f>IF(T167=A166,H170,0)</f>
        <v>0</v>
      </c>
      <c r="U170" s="95"/>
      <c r="V170" s="96"/>
      <c r="W170" s="96"/>
      <c r="X170" s="96"/>
      <c r="Y170" s="96"/>
      <c r="Z170" s="96"/>
    </row>
    <row r="171" spans="1:26" ht="15.75" customHeight="1">
      <c r="A171" s="131" t="str">
        <f>IF($A$14=0,"",$A$14)</f>
        <v/>
      </c>
      <c r="B171" s="133"/>
      <c r="C171" s="133"/>
      <c r="D171" s="133"/>
      <c r="E171" s="134"/>
      <c r="F171" s="132"/>
      <c r="G171" s="132"/>
      <c r="H171" s="135">
        <f t="shared" si="50"/>
        <v>0</v>
      </c>
      <c r="I171" s="95"/>
      <c r="J171" s="95"/>
      <c r="K171" s="95"/>
      <c r="L171" s="95"/>
      <c r="M171" s="114">
        <f>$A$14</f>
        <v>0</v>
      </c>
      <c r="N171" s="115">
        <f>IF(N167=A166,H171,0)</f>
        <v>0</v>
      </c>
      <c r="O171" s="115">
        <f>IF(O167=A166,H171,0)</f>
        <v>0</v>
      </c>
      <c r="P171" s="115">
        <f>IF(P167=A166,H171,0)</f>
        <v>0</v>
      </c>
      <c r="Q171" s="115">
        <f>IF(Q167=A166,H171,0)</f>
        <v>0</v>
      </c>
      <c r="R171" s="115">
        <f>IF(R167=A166,H171,0)</f>
        <v>0</v>
      </c>
      <c r="S171" s="115">
        <f>IF(S167=A166,H171,0)</f>
        <v>0</v>
      </c>
      <c r="T171" s="116">
        <f>IF(T167=A166,H171,0)</f>
        <v>0</v>
      </c>
      <c r="U171" s="95"/>
      <c r="V171" s="96"/>
      <c r="W171" s="96"/>
      <c r="X171" s="96"/>
      <c r="Y171" s="96"/>
      <c r="Z171" s="96"/>
    </row>
    <row r="172" spans="1:26" ht="15.75" customHeight="1">
      <c r="A172" s="131" t="str">
        <f>IF($A$15=0,"",$A$15)</f>
        <v/>
      </c>
      <c r="B172" s="133"/>
      <c r="C172" s="133"/>
      <c r="D172" s="133"/>
      <c r="E172" s="134"/>
      <c r="F172" s="132"/>
      <c r="G172" s="132"/>
      <c r="H172" s="135">
        <f t="shared" si="50"/>
        <v>0</v>
      </c>
      <c r="I172" s="95"/>
      <c r="J172" s="95"/>
      <c r="K172" s="95"/>
      <c r="L172" s="95"/>
      <c r="M172" s="114">
        <f>$A$15</f>
        <v>0</v>
      </c>
      <c r="N172" s="115">
        <f>IF(N167=A166,H172,0)</f>
        <v>0</v>
      </c>
      <c r="O172" s="115">
        <f>IF(O167=A166,H172,0)</f>
        <v>0</v>
      </c>
      <c r="P172" s="115">
        <f>IF(P167=A166,H172,0)</f>
        <v>0</v>
      </c>
      <c r="Q172" s="115">
        <f>IF(Q167=A166,H172,0)</f>
        <v>0</v>
      </c>
      <c r="R172" s="115">
        <f>IF(R167=A166,H172,0)</f>
        <v>0</v>
      </c>
      <c r="S172" s="115">
        <f>IF(S167=A166,H172,0)</f>
        <v>0</v>
      </c>
      <c r="T172" s="116">
        <f>IF(T167=A166,H172,0)</f>
        <v>0</v>
      </c>
      <c r="U172" s="95"/>
      <c r="V172" s="96"/>
      <c r="W172" s="96"/>
      <c r="X172" s="96"/>
      <c r="Y172" s="96"/>
      <c r="Z172" s="96"/>
    </row>
    <row r="173" spans="1:26" ht="15.75" customHeight="1">
      <c r="A173" s="131" t="str">
        <f>IF($A$16=0,"",$A$16)</f>
        <v/>
      </c>
      <c r="B173" s="133"/>
      <c r="C173" s="133"/>
      <c r="D173" s="133"/>
      <c r="E173" s="134"/>
      <c r="F173" s="132"/>
      <c r="G173" s="132"/>
      <c r="H173" s="135">
        <f t="shared" si="50"/>
        <v>0</v>
      </c>
      <c r="I173" s="95"/>
      <c r="J173" s="95"/>
      <c r="K173" s="95"/>
      <c r="L173" s="95"/>
      <c r="M173" s="114">
        <f>$A$16</f>
        <v>0</v>
      </c>
      <c r="N173" s="115">
        <f>IF(N167=A166,H173,0)</f>
        <v>0</v>
      </c>
      <c r="O173" s="115">
        <f>IF(O167=A166,H173,0)</f>
        <v>0</v>
      </c>
      <c r="P173" s="115">
        <f>IF(P167=A166,H173,0)</f>
        <v>0</v>
      </c>
      <c r="Q173" s="115">
        <f>IF(Q167=A166,H173,0)</f>
        <v>0</v>
      </c>
      <c r="R173" s="115">
        <f>IF(R167=A166,H173,0)</f>
        <v>0</v>
      </c>
      <c r="S173" s="115">
        <f>IF(S167=A166,H173,0)</f>
        <v>0</v>
      </c>
      <c r="T173" s="116">
        <f>IF(T167=A166,H173,0)</f>
        <v>0</v>
      </c>
      <c r="U173" s="95"/>
      <c r="V173" s="96"/>
      <c r="W173" s="96"/>
      <c r="X173" s="96"/>
      <c r="Y173" s="96"/>
      <c r="Z173" s="96"/>
    </row>
    <row r="174" spans="1:26" ht="15.75" customHeight="1">
      <c r="A174" s="131" t="str">
        <f>IF($A$17=0,"",$A$17)</f>
        <v/>
      </c>
      <c r="B174" s="133"/>
      <c r="C174" s="133"/>
      <c r="D174" s="133"/>
      <c r="E174" s="134"/>
      <c r="F174" s="132"/>
      <c r="G174" s="132"/>
      <c r="H174" s="135">
        <f t="shared" si="50"/>
        <v>0</v>
      </c>
      <c r="I174" s="95"/>
      <c r="J174" s="95"/>
      <c r="K174" s="95"/>
      <c r="L174" s="95"/>
      <c r="M174" s="114">
        <f>$A$17</f>
        <v>0</v>
      </c>
      <c r="N174" s="115">
        <f>IF(N167=A166,H174,0)</f>
        <v>0</v>
      </c>
      <c r="O174" s="115">
        <f>IF(O167=A166,H174,0)</f>
        <v>0</v>
      </c>
      <c r="P174" s="115">
        <f>IF(P167=A166,H174,0)</f>
        <v>0</v>
      </c>
      <c r="Q174" s="115">
        <f>IF(Q167=A166,H174,0)</f>
        <v>0</v>
      </c>
      <c r="R174" s="115">
        <f>IF(R167=A166,H174,0)</f>
        <v>0</v>
      </c>
      <c r="S174" s="115">
        <f>IF(S167=A166,H174,0)</f>
        <v>0</v>
      </c>
      <c r="T174" s="116">
        <f>IF(T167=A166,H174,0)</f>
        <v>0</v>
      </c>
      <c r="U174" s="95"/>
      <c r="V174" s="96"/>
      <c r="W174" s="96"/>
      <c r="X174" s="96"/>
      <c r="Y174" s="96"/>
      <c r="Z174" s="96"/>
    </row>
    <row r="175" spans="1:26" ht="15.75" customHeight="1">
      <c r="A175" s="136" t="s">
        <v>103</v>
      </c>
      <c r="B175" s="137">
        <f t="shared" ref="B175:D175" si="51">SUM(B168:B174)</f>
        <v>0</v>
      </c>
      <c r="C175" s="137">
        <f t="shared" si="51"/>
        <v>0</v>
      </c>
      <c r="D175" s="137">
        <f t="shared" si="51"/>
        <v>0</v>
      </c>
      <c r="E175" s="137"/>
      <c r="F175" s="137">
        <f>IF(H175&gt;0,LARGE(F168:F174,1),0)</f>
        <v>0</v>
      </c>
      <c r="G175" s="137"/>
      <c r="H175" s="138">
        <f>SUM(H168:H174)</f>
        <v>0</v>
      </c>
      <c r="I175" s="95"/>
      <c r="J175" s="95"/>
      <c r="K175" s="95"/>
      <c r="L175" s="95"/>
      <c r="M175" s="114" t="s">
        <v>103</v>
      </c>
      <c r="N175" s="115">
        <f t="shared" ref="N175:T175" si="52">N168+N169+N170+N171+N172+N173+N174</f>
        <v>0</v>
      </c>
      <c r="O175" s="115">
        <f t="shared" si="52"/>
        <v>0</v>
      </c>
      <c r="P175" s="115">
        <f t="shared" si="52"/>
        <v>0</v>
      </c>
      <c r="Q175" s="115">
        <f t="shared" si="52"/>
        <v>0</v>
      </c>
      <c r="R175" s="115">
        <f t="shared" si="52"/>
        <v>0</v>
      </c>
      <c r="S175" s="115">
        <f t="shared" si="52"/>
        <v>0</v>
      </c>
      <c r="T175" s="116">
        <f t="shared" si="52"/>
        <v>0</v>
      </c>
      <c r="U175" s="95"/>
      <c r="V175" s="96"/>
      <c r="W175" s="96"/>
      <c r="X175" s="96"/>
      <c r="Y175" s="96"/>
      <c r="Z175" s="96"/>
    </row>
    <row r="176" spans="1:26" ht="15.75" customHeight="1">
      <c r="A176" s="119"/>
      <c r="B176" s="120"/>
      <c r="C176" s="121"/>
      <c r="D176" s="121"/>
      <c r="E176" s="121"/>
      <c r="F176" s="121"/>
      <c r="G176" s="121"/>
      <c r="H176" s="121"/>
      <c r="I176" s="95"/>
      <c r="J176" s="95"/>
      <c r="K176" s="95"/>
      <c r="L176" s="95"/>
      <c r="M176" s="114" t="s">
        <v>104</v>
      </c>
      <c r="N176" s="115">
        <f>IF(N167=A166,F175,0)</f>
        <v>0</v>
      </c>
      <c r="O176" s="115">
        <f>IF(O167=A166,F175,0)</f>
        <v>0</v>
      </c>
      <c r="P176" s="115">
        <f>IF(P167=A166,F175,0)</f>
        <v>0</v>
      </c>
      <c r="Q176" s="115">
        <f>IF(Q167=A166,F175,0)</f>
        <v>0</v>
      </c>
      <c r="R176" s="115">
        <f>IF(R167=A166,F175,0)</f>
        <v>0</v>
      </c>
      <c r="S176" s="115">
        <f>IF(S167=A166,F175,0)</f>
        <v>0</v>
      </c>
      <c r="T176" s="116">
        <f>IF(T167=A166,F175,0)</f>
        <v>0</v>
      </c>
      <c r="U176" s="95"/>
      <c r="V176" s="96"/>
      <c r="W176" s="96"/>
      <c r="X176" s="96"/>
      <c r="Y176" s="96"/>
      <c r="Z176" s="96"/>
    </row>
    <row r="177" spans="1:26" ht="15.75" customHeight="1">
      <c r="A177" s="119"/>
      <c r="B177" s="119"/>
      <c r="C177" s="119"/>
      <c r="D177" s="119"/>
      <c r="E177" s="119"/>
      <c r="F177" s="119"/>
      <c r="G177" s="119"/>
      <c r="H177" s="119"/>
      <c r="I177" s="95"/>
      <c r="J177" s="95"/>
      <c r="K177" s="95"/>
      <c r="L177" s="95"/>
      <c r="M177" s="95"/>
      <c r="N177" s="95"/>
      <c r="O177" s="95"/>
      <c r="P177" s="95"/>
      <c r="Q177" s="95"/>
      <c r="R177" s="95"/>
      <c r="S177" s="95"/>
      <c r="T177" s="96"/>
      <c r="U177" s="96"/>
      <c r="V177" s="96"/>
      <c r="W177" s="96"/>
      <c r="X177" s="96"/>
      <c r="Y177" s="96"/>
      <c r="Z177" s="96"/>
    </row>
    <row r="178" spans="1:26" ht="15.75" customHeight="1">
      <c r="A178" s="122" t="s">
        <v>91</v>
      </c>
      <c r="B178" s="295" t="s">
        <v>92</v>
      </c>
      <c r="C178" s="296"/>
      <c r="D178" s="123" t="s">
        <v>93</v>
      </c>
      <c r="E178" s="292" t="s">
        <v>94</v>
      </c>
      <c r="F178" s="293"/>
      <c r="G178" s="293"/>
      <c r="H178" s="294"/>
      <c r="I178" s="95"/>
      <c r="J178" s="95"/>
      <c r="K178" s="95"/>
      <c r="L178" s="95"/>
      <c r="M178" s="95"/>
      <c r="N178" s="95"/>
      <c r="O178" s="95"/>
      <c r="P178" s="95"/>
      <c r="Q178" s="95"/>
      <c r="R178" s="95"/>
      <c r="S178" s="95"/>
      <c r="T178" s="96"/>
      <c r="U178" s="96"/>
      <c r="V178" s="96"/>
      <c r="W178" s="96"/>
      <c r="X178" s="96"/>
      <c r="Y178" s="96"/>
      <c r="Z178" s="96"/>
    </row>
    <row r="179" spans="1:26" ht="15.75" customHeight="1">
      <c r="A179" s="126"/>
      <c r="B179" s="288"/>
      <c r="C179" s="237"/>
      <c r="D179" s="127"/>
      <c r="E179" s="289"/>
      <c r="F179" s="268"/>
      <c r="G179" s="268"/>
      <c r="H179" s="290"/>
      <c r="I179" s="95"/>
      <c r="J179" s="95"/>
      <c r="K179" s="95"/>
      <c r="L179" s="95"/>
      <c r="M179" s="107"/>
      <c r="N179" s="291" t="s">
        <v>86</v>
      </c>
      <c r="O179" s="268"/>
      <c r="P179" s="268"/>
      <c r="Q179" s="268"/>
      <c r="R179" s="268"/>
      <c r="S179" s="268"/>
      <c r="T179" s="237"/>
      <c r="U179" s="108"/>
      <c r="V179" s="96"/>
      <c r="W179" s="96"/>
      <c r="X179" s="96"/>
      <c r="Y179" s="96"/>
      <c r="Z179" s="96"/>
    </row>
    <row r="180" spans="1:26" ht="15.75" customHeight="1">
      <c r="A180" s="128" t="s">
        <v>95</v>
      </c>
      <c r="B180" s="129" t="s">
        <v>139</v>
      </c>
      <c r="C180" s="129" t="s">
        <v>140</v>
      </c>
      <c r="D180" s="129" t="s">
        <v>141</v>
      </c>
      <c r="E180" s="129" t="s">
        <v>99</v>
      </c>
      <c r="F180" s="129" t="s">
        <v>100</v>
      </c>
      <c r="G180" s="129" t="s">
        <v>101</v>
      </c>
      <c r="H180" s="130" t="s">
        <v>102</v>
      </c>
      <c r="I180" s="95"/>
      <c r="J180" s="95"/>
      <c r="K180" s="95"/>
      <c r="L180" s="95"/>
      <c r="M180" s="107" t="s">
        <v>88</v>
      </c>
      <c r="N180" s="110">
        <f>$B$10</f>
        <v>0</v>
      </c>
      <c r="O180" s="110">
        <f>$C$10</f>
        <v>0</v>
      </c>
      <c r="P180" s="110">
        <f>$D$10</f>
        <v>0</v>
      </c>
      <c r="Q180" s="110">
        <f>$E$10</f>
        <v>0</v>
      </c>
      <c r="R180" s="110">
        <f>$F$10</f>
        <v>0</v>
      </c>
      <c r="S180" s="110">
        <f>$G$10</f>
        <v>0</v>
      </c>
      <c r="T180" s="110" t="s">
        <v>17</v>
      </c>
      <c r="U180" s="111"/>
      <c r="V180" s="96"/>
      <c r="W180" s="96"/>
      <c r="X180" s="96"/>
      <c r="Y180" s="96"/>
      <c r="Z180" s="96"/>
    </row>
    <row r="181" spans="1:26" ht="15.75" customHeight="1">
      <c r="A181" s="131" t="str">
        <f>IF($A$11=0,"",$A$11)</f>
        <v/>
      </c>
      <c r="B181" s="132"/>
      <c r="C181" s="133"/>
      <c r="D181" s="133"/>
      <c r="E181" s="134"/>
      <c r="F181" s="132"/>
      <c r="G181" s="132"/>
      <c r="H181" s="135">
        <f t="shared" ref="H181:H187" si="53">(B181*G181*F181)/1000000</f>
        <v>0</v>
      </c>
      <c r="I181" s="95"/>
      <c r="J181" s="95"/>
      <c r="K181" s="95"/>
      <c r="L181" s="95"/>
      <c r="M181" s="114">
        <f>$A$11</f>
        <v>0</v>
      </c>
      <c r="N181" s="115">
        <f>IF(N180=A179,H181,0)</f>
        <v>0</v>
      </c>
      <c r="O181" s="115">
        <f>IF(O180=A179,H181,0)</f>
        <v>0</v>
      </c>
      <c r="P181" s="115">
        <f>IF(P180=A179,H181,0)</f>
        <v>0</v>
      </c>
      <c r="Q181" s="115">
        <f>IF(Q180=A179,H181,0)</f>
        <v>0</v>
      </c>
      <c r="R181" s="115">
        <f>IF(R180=A179,H181,0)</f>
        <v>0</v>
      </c>
      <c r="S181" s="115">
        <f>IF(S180=A179,H181,0)</f>
        <v>0</v>
      </c>
      <c r="T181" s="116">
        <f>IF(T180=A179,H181,0)</f>
        <v>0</v>
      </c>
      <c r="U181" s="95"/>
      <c r="V181" s="96"/>
      <c r="W181" s="96"/>
      <c r="X181" s="96"/>
      <c r="Y181" s="96"/>
      <c r="Z181" s="96"/>
    </row>
    <row r="182" spans="1:26" ht="15.75" customHeight="1">
      <c r="A182" s="131" t="str">
        <f>IF($A$12=0,"",$A$12)</f>
        <v/>
      </c>
      <c r="B182" s="132"/>
      <c r="C182" s="133"/>
      <c r="D182" s="133"/>
      <c r="E182" s="134"/>
      <c r="F182" s="132"/>
      <c r="G182" s="132"/>
      <c r="H182" s="135">
        <f t="shared" si="53"/>
        <v>0</v>
      </c>
      <c r="I182" s="95"/>
      <c r="J182" s="95"/>
      <c r="K182" s="95"/>
      <c r="L182" s="95"/>
      <c r="M182" s="114">
        <f>$A$12</f>
        <v>0</v>
      </c>
      <c r="N182" s="115">
        <f>IF(N180=A179,H182,0)</f>
        <v>0</v>
      </c>
      <c r="O182" s="115">
        <f>IF(O180=A179,H182,0)</f>
        <v>0</v>
      </c>
      <c r="P182" s="115">
        <f>IF(P180=A179,H182,0)</f>
        <v>0</v>
      </c>
      <c r="Q182" s="115">
        <f>IF(Q180=A179,H182,0)</f>
        <v>0</v>
      </c>
      <c r="R182" s="115">
        <f>IF(R180=A179,H182,0)</f>
        <v>0</v>
      </c>
      <c r="S182" s="115">
        <f>IF(S180=A179,H182,0)</f>
        <v>0</v>
      </c>
      <c r="T182" s="116">
        <f>IF(T180=A179,H182,0)</f>
        <v>0</v>
      </c>
      <c r="U182" s="95"/>
      <c r="V182" s="96"/>
      <c r="W182" s="96"/>
      <c r="X182" s="96"/>
      <c r="Y182" s="96"/>
      <c r="Z182" s="96"/>
    </row>
    <row r="183" spans="1:26" ht="15.75" customHeight="1">
      <c r="A183" s="131" t="str">
        <f>IF($A$13=0,"",$A$13)</f>
        <v/>
      </c>
      <c r="B183" s="133"/>
      <c r="C183" s="133"/>
      <c r="D183" s="133"/>
      <c r="E183" s="134"/>
      <c r="F183" s="132"/>
      <c r="G183" s="132"/>
      <c r="H183" s="135">
        <f t="shared" si="53"/>
        <v>0</v>
      </c>
      <c r="I183" s="95"/>
      <c r="J183" s="95"/>
      <c r="K183" s="95"/>
      <c r="L183" s="95"/>
      <c r="M183" s="114">
        <f>$A$13</f>
        <v>0</v>
      </c>
      <c r="N183" s="115">
        <f>IF(N180=A179,H183,0)</f>
        <v>0</v>
      </c>
      <c r="O183" s="115">
        <f>IF(O180=A179,H183,0)</f>
        <v>0</v>
      </c>
      <c r="P183" s="115">
        <f>IF(P180=A179,H183,0)</f>
        <v>0</v>
      </c>
      <c r="Q183" s="115">
        <f>IF(Q180=A179,H183,0)</f>
        <v>0</v>
      </c>
      <c r="R183" s="115">
        <f>IF(R180=A179,H183,0)</f>
        <v>0</v>
      </c>
      <c r="S183" s="115">
        <f>IF(S180=A179,H183,0)</f>
        <v>0</v>
      </c>
      <c r="T183" s="116">
        <f>IF(T180=A179,H183,0)</f>
        <v>0</v>
      </c>
      <c r="U183" s="95"/>
      <c r="V183" s="96"/>
      <c r="W183" s="96"/>
      <c r="X183" s="96"/>
      <c r="Y183" s="96"/>
      <c r="Z183" s="96"/>
    </row>
    <row r="184" spans="1:26" ht="15.75" customHeight="1">
      <c r="A184" s="131" t="str">
        <f>IF($A$14=0,"",$A$14)</f>
        <v/>
      </c>
      <c r="B184" s="133"/>
      <c r="C184" s="133"/>
      <c r="D184" s="133"/>
      <c r="E184" s="134"/>
      <c r="F184" s="132"/>
      <c r="G184" s="132"/>
      <c r="H184" s="135">
        <f t="shared" si="53"/>
        <v>0</v>
      </c>
      <c r="I184" s="95"/>
      <c r="J184" s="95"/>
      <c r="K184" s="95"/>
      <c r="L184" s="95"/>
      <c r="M184" s="114">
        <f>$A$14</f>
        <v>0</v>
      </c>
      <c r="N184" s="115">
        <f>IF(N180=A179,H184,0)</f>
        <v>0</v>
      </c>
      <c r="O184" s="115">
        <f>IF(O180=A179,H184,0)</f>
        <v>0</v>
      </c>
      <c r="P184" s="115">
        <f>IF(P180=A179,H184,0)</f>
        <v>0</v>
      </c>
      <c r="Q184" s="115">
        <f>IF(Q180=A179,H184,0)</f>
        <v>0</v>
      </c>
      <c r="R184" s="115">
        <f>IF(R180=A179,H184,0)</f>
        <v>0</v>
      </c>
      <c r="S184" s="115">
        <f>IF(S180=A179,H184,0)</f>
        <v>0</v>
      </c>
      <c r="T184" s="116">
        <f>IF(T180=A179,H184,0)</f>
        <v>0</v>
      </c>
      <c r="U184" s="95"/>
      <c r="V184" s="96"/>
      <c r="W184" s="96"/>
      <c r="X184" s="96"/>
      <c r="Y184" s="96"/>
      <c r="Z184" s="96"/>
    </row>
    <row r="185" spans="1:26" ht="15.75" customHeight="1">
      <c r="A185" s="131" t="str">
        <f>IF($A$15=0,"",$A$15)</f>
        <v/>
      </c>
      <c r="B185" s="133"/>
      <c r="C185" s="133"/>
      <c r="D185" s="133"/>
      <c r="E185" s="134"/>
      <c r="F185" s="132"/>
      <c r="G185" s="132"/>
      <c r="H185" s="135">
        <f t="shared" si="53"/>
        <v>0</v>
      </c>
      <c r="I185" s="95"/>
      <c r="J185" s="95"/>
      <c r="K185" s="95"/>
      <c r="L185" s="95"/>
      <c r="M185" s="114">
        <f>$A$15</f>
        <v>0</v>
      </c>
      <c r="N185" s="115">
        <f>IF(N180=A179,H185,0)</f>
        <v>0</v>
      </c>
      <c r="O185" s="115">
        <f>IF(O180=A179,H185,0)</f>
        <v>0</v>
      </c>
      <c r="P185" s="115">
        <f>IF(P180=A179,H185,0)</f>
        <v>0</v>
      </c>
      <c r="Q185" s="115">
        <f>IF(Q180=A179,H185,0)</f>
        <v>0</v>
      </c>
      <c r="R185" s="115">
        <f>IF(R180=A179,H185,0)</f>
        <v>0</v>
      </c>
      <c r="S185" s="115">
        <f>IF(S180=A179,H185,0)</f>
        <v>0</v>
      </c>
      <c r="T185" s="116">
        <f>IF(T180=A179,H185,0)</f>
        <v>0</v>
      </c>
      <c r="U185" s="95"/>
      <c r="V185" s="96"/>
      <c r="W185" s="96"/>
      <c r="X185" s="96"/>
      <c r="Y185" s="96"/>
      <c r="Z185" s="96"/>
    </row>
    <row r="186" spans="1:26" ht="15.75" customHeight="1">
      <c r="A186" s="131" t="str">
        <f>IF($A$16=0,"",$A$16)</f>
        <v/>
      </c>
      <c r="B186" s="133"/>
      <c r="C186" s="133"/>
      <c r="D186" s="133"/>
      <c r="E186" s="134"/>
      <c r="F186" s="132"/>
      <c r="G186" s="132"/>
      <c r="H186" s="135">
        <f t="shared" si="53"/>
        <v>0</v>
      </c>
      <c r="I186" s="95"/>
      <c r="J186" s="95"/>
      <c r="K186" s="95"/>
      <c r="L186" s="95"/>
      <c r="M186" s="114">
        <f>$A$16</f>
        <v>0</v>
      </c>
      <c r="N186" s="115">
        <f>IF(N180=A179,H186,0)</f>
        <v>0</v>
      </c>
      <c r="O186" s="115">
        <f>IF(O180=A179,H186,0)</f>
        <v>0</v>
      </c>
      <c r="P186" s="115">
        <f>IF(P180=A179,H186,0)</f>
        <v>0</v>
      </c>
      <c r="Q186" s="115">
        <f>IF(Q180=A179,H186,0)</f>
        <v>0</v>
      </c>
      <c r="R186" s="115">
        <f>IF(R180=A179,H186,0)</f>
        <v>0</v>
      </c>
      <c r="S186" s="115">
        <f>IF(S180=A179,H186,0)</f>
        <v>0</v>
      </c>
      <c r="T186" s="116">
        <f>IF(T180=A179,H186,0)</f>
        <v>0</v>
      </c>
      <c r="U186" s="95"/>
      <c r="V186" s="96"/>
      <c r="W186" s="96"/>
      <c r="X186" s="96"/>
      <c r="Y186" s="96"/>
      <c r="Z186" s="96"/>
    </row>
    <row r="187" spans="1:26" ht="15.75" customHeight="1">
      <c r="A187" s="131" t="str">
        <f>IF($A$17=0,"",$A$17)</f>
        <v/>
      </c>
      <c r="B187" s="133"/>
      <c r="C187" s="133"/>
      <c r="D187" s="133"/>
      <c r="E187" s="134"/>
      <c r="F187" s="132"/>
      <c r="G187" s="132"/>
      <c r="H187" s="135">
        <f t="shared" si="53"/>
        <v>0</v>
      </c>
      <c r="I187" s="95"/>
      <c r="J187" s="95"/>
      <c r="K187" s="95"/>
      <c r="L187" s="95"/>
      <c r="M187" s="114">
        <f>$A$17</f>
        <v>0</v>
      </c>
      <c r="N187" s="115">
        <f>IF(N180=A179,H187,0)</f>
        <v>0</v>
      </c>
      <c r="O187" s="115">
        <f>IF(O180=A179,H187,0)</f>
        <v>0</v>
      </c>
      <c r="P187" s="115">
        <f>IF(P180=A179,H187,0)</f>
        <v>0</v>
      </c>
      <c r="Q187" s="115">
        <f>IF(Q180=A179,H187,0)</f>
        <v>0</v>
      </c>
      <c r="R187" s="115">
        <f>IF(R180=A179,H187,0)</f>
        <v>0</v>
      </c>
      <c r="S187" s="115">
        <f>IF(S180=A179,H187,0)</f>
        <v>0</v>
      </c>
      <c r="T187" s="116">
        <f>IF(T180=A179,H187,0)</f>
        <v>0</v>
      </c>
      <c r="U187" s="95"/>
      <c r="V187" s="96"/>
      <c r="W187" s="96"/>
      <c r="X187" s="96"/>
      <c r="Y187" s="96"/>
      <c r="Z187" s="96"/>
    </row>
    <row r="188" spans="1:26" ht="15.75" customHeight="1">
      <c r="A188" s="136" t="s">
        <v>103</v>
      </c>
      <c r="B188" s="137">
        <f t="shared" ref="B188:D188" si="54">SUM(B181:B187)</f>
        <v>0</v>
      </c>
      <c r="C188" s="137">
        <f t="shared" si="54"/>
        <v>0</v>
      </c>
      <c r="D188" s="137">
        <f t="shared" si="54"/>
        <v>0</v>
      </c>
      <c r="E188" s="137"/>
      <c r="F188" s="137">
        <f>IF(H188&gt;0,LARGE(F181:F187,1),0)</f>
        <v>0</v>
      </c>
      <c r="G188" s="137"/>
      <c r="H188" s="138">
        <f>SUM(H181:H187)</f>
        <v>0</v>
      </c>
      <c r="I188" s="95"/>
      <c r="J188" s="95"/>
      <c r="K188" s="95"/>
      <c r="L188" s="95"/>
      <c r="M188" s="114" t="s">
        <v>103</v>
      </c>
      <c r="N188" s="115">
        <f t="shared" ref="N188:T188" si="55">N181+N182+N183+N184+N185+N186+N187</f>
        <v>0</v>
      </c>
      <c r="O188" s="115">
        <f t="shared" si="55"/>
        <v>0</v>
      </c>
      <c r="P188" s="115">
        <f t="shared" si="55"/>
        <v>0</v>
      </c>
      <c r="Q188" s="115">
        <f t="shared" si="55"/>
        <v>0</v>
      </c>
      <c r="R188" s="115">
        <f t="shared" si="55"/>
        <v>0</v>
      </c>
      <c r="S188" s="115">
        <f t="shared" si="55"/>
        <v>0</v>
      </c>
      <c r="T188" s="116">
        <f t="shared" si="55"/>
        <v>0</v>
      </c>
      <c r="U188" s="95"/>
      <c r="V188" s="96"/>
      <c r="W188" s="96"/>
      <c r="X188" s="96"/>
      <c r="Y188" s="96"/>
      <c r="Z188" s="96"/>
    </row>
    <row r="189" spans="1:26" ht="15.75" customHeight="1">
      <c r="A189" s="119"/>
      <c r="B189" s="120"/>
      <c r="C189" s="121"/>
      <c r="D189" s="121"/>
      <c r="E189" s="121"/>
      <c r="F189" s="121"/>
      <c r="G189" s="121"/>
      <c r="H189" s="121"/>
      <c r="I189" s="95"/>
      <c r="J189" s="95"/>
      <c r="K189" s="95"/>
      <c r="L189" s="95"/>
      <c r="M189" s="114" t="s">
        <v>104</v>
      </c>
      <c r="N189" s="115">
        <f>IF(N180=A179,F188,0)</f>
        <v>0</v>
      </c>
      <c r="O189" s="115">
        <f>IF(O180=A179,F188,0)</f>
        <v>0</v>
      </c>
      <c r="P189" s="115">
        <f>IF(P180=A179,F188,0)</f>
        <v>0</v>
      </c>
      <c r="Q189" s="115">
        <f>IF(Q180=A179,F188,0)</f>
        <v>0</v>
      </c>
      <c r="R189" s="115">
        <f>IF(R180=A179,F188,0)</f>
        <v>0</v>
      </c>
      <c r="S189" s="115">
        <f>IF(S180=A179,F188,0)</f>
        <v>0</v>
      </c>
      <c r="T189" s="116">
        <f>IF(T180=A179,F188,0)</f>
        <v>0</v>
      </c>
      <c r="U189" s="95"/>
      <c r="V189" s="96"/>
      <c r="W189" s="96"/>
      <c r="X189" s="96"/>
      <c r="Y189" s="96"/>
      <c r="Z189" s="96"/>
    </row>
    <row r="190" spans="1:26" ht="15.75" customHeight="1">
      <c r="A190" s="119"/>
      <c r="B190" s="119"/>
      <c r="C190" s="119"/>
      <c r="D190" s="119"/>
      <c r="E190" s="119"/>
      <c r="F190" s="119"/>
      <c r="G190" s="119"/>
      <c r="H190" s="119"/>
      <c r="I190" s="95"/>
      <c r="J190" s="95"/>
      <c r="K190" s="95"/>
      <c r="L190" s="95"/>
      <c r="M190" s="95"/>
      <c r="N190" s="95"/>
      <c r="O190" s="95"/>
      <c r="P190" s="95"/>
      <c r="Q190" s="95"/>
      <c r="R190" s="95"/>
      <c r="S190" s="95"/>
      <c r="T190" s="96"/>
      <c r="U190" s="96"/>
      <c r="V190" s="96"/>
      <c r="W190" s="96"/>
      <c r="X190" s="96"/>
      <c r="Y190" s="96"/>
      <c r="Z190" s="96"/>
    </row>
    <row r="191" spans="1:26" ht="15.75" customHeight="1">
      <c r="A191" s="122" t="s">
        <v>91</v>
      </c>
      <c r="B191" s="295" t="s">
        <v>92</v>
      </c>
      <c r="C191" s="296"/>
      <c r="D191" s="123" t="s">
        <v>93</v>
      </c>
      <c r="E191" s="292" t="s">
        <v>94</v>
      </c>
      <c r="F191" s="293"/>
      <c r="G191" s="293"/>
      <c r="H191" s="294"/>
      <c r="I191" s="95"/>
      <c r="J191" s="95"/>
      <c r="K191" s="95"/>
      <c r="L191" s="95"/>
      <c r="M191" s="95"/>
      <c r="N191" s="95"/>
      <c r="O191" s="95"/>
      <c r="P191" s="95"/>
      <c r="Q191" s="95"/>
      <c r="R191" s="95"/>
      <c r="S191" s="95"/>
      <c r="T191" s="96"/>
      <c r="U191" s="96"/>
      <c r="V191" s="96"/>
      <c r="W191" s="96"/>
      <c r="X191" s="96"/>
      <c r="Y191" s="96"/>
      <c r="Z191" s="96"/>
    </row>
    <row r="192" spans="1:26" ht="15.75" customHeight="1">
      <c r="A192" s="126"/>
      <c r="B192" s="288"/>
      <c r="C192" s="237"/>
      <c r="D192" s="127"/>
      <c r="E192" s="289"/>
      <c r="F192" s="268"/>
      <c r="G192" s="268"/>
      <c r="H192" s="290"/>
      <c r="I192" s="95"/>
      <c r="J192" s="95"/>
      <c r="K192" s="95"/>
      <c r="L192" s="95"/>
      <c r="M192" s="107"/>
      <c r="N192" s="291" t="s">
        <v>86</v>
      </c>
      <c r="O192" s="268"/>
      <c r="P192" s="268"/>
      <c r="Q192" s="268"/>
      <c r="R192" s="268"/>
      <c r="S192" s="268"/>
      <c r="T192" s="237"/>
      <c r="U192" s="108"/>
      <c r="V192" s="96"/>
      <c r="W192" s="96"/>
      <c r="X192" s="96"/>
      <c r="Y192" s="96"/>
      <c r="Z192" s="96"/>
    </row>
    <row r="193" spans="1:26" ht="15.75" customHeight="1">
      <c r="A193" s="128" t="s">
        <v>95</v>
      </c>
      <c r="B193" s="129" t="s">
        <v>142</v>
      </c>
      <c r="C193" s="129" t="s">
        <v>143</v>
      </c>
      <c r="D193" s="129" t="s">
        <v>144</v>
      </c>
      <c r="E193" s="129" t="s">
        <v>99</v>
      </c>
      <c r="F193" s="129" t="s">
        <v>100</v>
      </c>
      <c r="G193" s="129" t="s">
        <v>101</v>
      </c>
      <c r="H193" s="130" t="s">
        <v>102</v>
      </c>
      <c r="I193" s="95"/>
      <c r="J193" s="95"/>
      <c r="K193" s="95"/>
      <c r="L193" s="95"/>
      <c r="M193" s="107" t="s">
        <v>88</v>
      </c>
      <c r="N193" s="110">
        <f>$B$10</f>
        <v>0</v>
      </c>
      <c r="O193" s="110">
        <f>$C$10</f>
        <v>0</v>
      </c>
      <c r="P193" s="110">
        <f>$D$10</f>
        <v>0</v>
      </c>
      <c r="Q193" s="110">
        <f>$E$10</f>
        <v>0</v>
      </c>
      <c r="R193" s="110">
        <f>$F$10</f>
        <v>0</v>
      </c>
      <c r="S193" s="110">
        <f>$G$10</f>
        <v>0</v>
      </c>
      <c r="T193" s="110" t="s">
        <v>17</v>
      </c>
      <c r="U193" s="111"/>
      <c r="V193" s="96"/>
      <c r="W193" s="96"/>
      <c r="X193" s="96"/>
      <c r="Y193" s="96"/>
      <c r="Z193" s="96"/>
    </row>
    <row r="194" spans="1:26" ht="15.75" customHeight="1">
      <c r="A194" s="131" t="str">
        <f>IF($A$11=0,"",$A$11)</f>
        <v/>
      </c>
      <c r="B194" s="132"/>
      <c r="C194" s="133"/>
      <c r="D194" s="133"/>
      <c r="E194" s="134"/>
      <c r="F194" s="132"/>
      <c r="G194" s="132"/>
      <c r="H194" s="135">
        <f t="shared" ref="H194:H200" si="56">(B194*G194*F194)/1000000</f>
        <v>0</v>
      </c>
      <c r="I194" s="95"/>
      <c r="J194" s="95"/>
      <c r="K194" s="95"/>
      <c r="L194" s="95"/>
      <c r="M194" s="114">
        <f>$A$11</f>
        <v>0</v>
      </c>
      <c r="N194" s="115">
        <f>IF(N193=A192,H194,0)</f>
        <v>0</v>
      </c>
      <c r="O194" s="115">
        <f>IF(O193=A192,H194,0)</f>
        <v>0</v>
      </c>
      <c r="P194" s="115">
        <f>IF(P193=A192,H194,0)</f>
        <v>0</v>
      </c>
      <c r="Q194" s="115">
        <f>IF(Q193=A192,H194,0)</f>
        <v>0</v>
      </c>
      <c r="R194" s="115">
        <f>IF(R193=A192,H194,0)</f>
        <v>0</v>
      </c>
      <c r="S194" s="115">
        <f>IF(S193=A192,H194,0)</f>
        <v>0</v>
      </c>
      <c r="T194" s="116">
        <f>IF(T193=A192,H194,0)</f>
        <v>0</v>
      </c>
      <c r="U194" s="95"/>
      <c r="V194" s="96"/>
      <c r="W194" s="96"/>
      <c r="X194" s="96"/>
      <c r="Y194" s="96"/>
      <c r="Z194" s="96"/>
    </row>
    <row r="195" spans="1:26" ht="15.75" customHeight="1">
      <c r="A195" s="131" t="str">
        <f>IF($A$12=0,"",$A$12)</f>
        <v/>
      </c>
      <c r="B195" s="132"/>
      <c r="C195" s="133"/>
      <c r="D195" s="133"/>
      <c r="E195" s="134"/>
      <c r="F195" s="132"/>
      <c r="G195" s="132"/>
      <c r="H195" s="135">
        <f t="shared" si="56"/>
        <v>0</v>
      </c>
      <c r="I195" s="95"/>
      <c r="J195" s="95"/>
      <c r="K195" s="95"/>
      <c r="L195" s="95"/>
      <c r="M195" s="114">
        <f>$A$12</f>
        <v>0</v>
      </c>
      <c r="N195" s="115">
        <f>IF(N193=A192,H195,0)</f>
        <v>0</v>
      </c>
      <c r="O195" s="115">
        <f>IF(O193=A192,H195,0)</f>
        <v>0</v>
      </c>
      <c r="P195" s="115">
        <f>IF(P193=A192,H195,0)</f>
        <v>0</v>
      </c>
      <c r="Q195" s="115">
        <f>IF(Q193=A192,H195,0)</f>
        <v>0</v>
      </c>
      <c r="R195" s="115">
        <f>IF(R193=A192,H195,0)</f>
        <v>0</v>
      </c>
      <c r="S195" s="115">
        <f>IF(S193=A192,H195,0)</f>
        <v>0</v>
      </c>
      <c r="T195" s="116">
        <f>IF(T193=A192,H195,0)</f>
        <v>0</v>
      </c>
      <c r="U195" s="95"/>
      <c r="V195" s="96"/>
      <c r="W195" s="96"/>
      <c r="X195" s="96"/>
      <c r="Y195" s="96"/>
      <c r="Z195" s="96"/>
    </row>
    <row r="196" spans="1:26" ht="15.75" customHeight="1">
      <c r="A196" s="131" t="str">
        <f>IF($A$13=0,"",$A$13)</f>
        <v/>
      </c>
      <c r="B196" s="133"/>
      <c r="C196" s="133"/>
      <c r="D196" s="133"/>
      <c r="E196" s="134"/>
      <c r="F196" s="132"/>
      <c r="G196" s="132"/>
      <c r="H196" s="135">
        <f t="shared" si="56"/>
        <v>0</v>
      </c>
      <c r="I196" s="95"/>
      <c r="J196" s="95"/>
      <c r="K196" s="95"/>
      <c r="L196" s="95"/>
      <c r="M196" s="114">
        <f>$A$13</f>
        <v>0</v>
      </c>
      <c r="N196" s="115">
        <f>IF(N193=A192,H196,0)</f>
        <v>0</v>
      </c>
      <c r="O196" s="115">
        <f>IF(O193=A192,H196,0)</f>
        <v>0</v>
      </c>
      <c r="P196" s="115">
        <f>IF(P193=A192,H196,0)</f>
        <v>0</v>
      </c>
      <c r="Q196" s="115">
        <f>IF(Q193=A192,H196,0)</f>
        <v>0</v>
      </c>
      <c r="R196" s="115">
        <f>IF(R193=A192,H196,0)</f>
        <v>0</v>
      </c>
      <c r="S196" s="115">
        <f>IF(S193=A192,H196,0)</f>
        <v>0</v>
      </c>
      <c r="T196" s="116">
        <f>IF(T193=A192,H196,0)</f>
        <v>0</v>
      </c>
      <c r="U196" s="95"/>
      <c r="V196" s="96"/>
      <c r="W196" s="96"/>
      <c r="X196" s="96"/>
      <c r="Y196" s="96"/>
      <c r="Z196" s="96"/>
    </row>
    <row r="197" spans="1:26" ht="15.75" customHeight="1">
      <c r="A197" s="131" t="str">
        <f>IF($A$14=0,"",$A$14)</f>
        <v/>
      </c>
      <c r="B197" s="133"/>
      <c r="C197" s="133"/>
      <c r="D197" s="133"/>
      <c r="E197" s="134"/>
      <c r="F197" s="132"/>
      <c r="G197" s="132"/>
      <c r="H197" s="135">
        <f t="shared" si="56"/>
        <v>0</v>
      </c>
      <c r="I197" s="95"/>
      <c r="J197" s="95"/>
      <c r="K197" s="95"/>
      <c r="L197" s="95"/>
      <c r="M197" s="114">
        <f>$A$14</f>
        <v>0</v>
      </c>
      <c r="N197" s="115">
        <f>IF(N193=A192,H197,0)</f>
        <v>0</v>
      </c>
      <c r="O197" s="115">
        <f>IF(O193=A192,H197,0)</f>
        <v>0</v>
      </c>
      <c r="P197" s="115">
        <f>IF(P193=A192,H197,0)</f>
        <v>0</v>
      </c>
      <c r="Q197" s="115">
        <f>IF(Q193=A192,H197,0)</f>
        <v>0</v>
      </c>
      <c r="R197" s="115">
        <f>IF(R193=A192,H197,0)</f>
        <v>0</v>
      </c>
      <c r="S197" s="115">
        <f>IF(S193=A192,H197,0)</f>
        <v>0</v>
      </c>
      <c r="T197" s="116">
        <f>IF(T193=A192,H197,0)</f>
        <v>0</v>
      </c>
      <c r="U197" s="95"/>
      <c r="V197" s="96"/>
      <c r="W197" s="96"/>
      <c r="X197" s="96"/>
      <c r="Y197" s="96"/>
      <c r="Z197" s="96"/>
    </row>
    <row r="198" spans="1:26" ht="15.75" customHeight="1">
      <c r="A198" s="131" t="str">
        <f>IF($A$15=0,"",$A$15)</f>
        <v/>
      </c>
      <c r="B198" s="133"/>
      <c r="C198" s="133"/>
      <c r="D198" s="133"/>
      <c r="E198" s="134"/>
      <c r="F198" s="132"/>
      <c r="G198" s="132"/>
      <c r="H198" s="135">
        <f t="shared" si="56"/>
        <v>0</v>
      </c>
      <c r="I198" s="95"/>
      <c r="J198" s="95"/>
      <c r="K198" s="95"/>
      <c r="L198" s="95"/>
      <c r="M198" s="114">
        <f>$A$15</f>
        <v>0</v>
      </c>
      <c r="N198" s="115">
        <f>IF(N193=A192,H198,0)</f>
        <v>0</v>
      </c>
      <c r="O198" s="115">
        <f>IF(O193=A192,H198,0)</f>
        <v>0</v>
      </c>
      <c r="P198" s="115">
        <f>IF(P193=A192,H198,0)</f>
        <v>0</v>
      </c>
      <c r="Q198" s="115">
        <f>IF(Q193=A192,H198,0)</f>
        <v>0</v>
      </c>
      <c r="R198" s="115">
        <f>IF(R193=A192,H198,0)</f>
        <v>0</v>
      </c>
      <c r="S198" s="115">
        <f>IF(S193=A192,H198,0)</f>
        <v>0</v>
      </c>
      <c r="T198" s="116">
        <f>IF(T193=A192,H198,0)</f>
        <v>0</v>
      </c>
      <c r="U198" s="95"/>
      <c r="V198" s="96"/>
      <c r="W198" s="96"/>
      <c r="X198" s="96"/>
      <c r="Y198" s="96"/>
      <c r="Z198" s="96"/>
    </row>
    <row r="199" spans="1:26" ht="15.75" customHeight="1">
      <c r="A199" s="131" t="str">
        <f>IF($A$16=0,"",$A$16)</f>
        <v/>
      </c>
      <c r="B199" s="133"/>
      <c r="C199" s="133"/>
      <c r="D199" s="133"/>
      <c r="E199" s="134"/>
      <c r="F199" s="132"/>
      <c r="G199" s="132"/>
      <c r="H199" s="135">
        <f t="shared" si="56"/>
        <v>0</v>
      </c>
      <c r="I199" s="95"/>
      <c r="J199" s="95"/>
      <c r="K199" s="95"/>
      <c r="L199" s="95"/>
      <c r="M199" s="114">
        <f>$A$16</f>
        <v>0</v>
      </c>
      <c r="N199" s="115">
        <f>IF(N193=A192,H199,0)</f>
        <v>0</v>
      </c>
      <c r="O199" s="115">
        <f>IF(O193=A192,H199,0)</f>
        <v>0</v>
      </c>
      <c r="P199" s="115">
        <f>IF(P193=A192,H199,0)</f>
        <v>0</v>
      </c>
      <c r="Q199" s="115">
        <f>IF(Q193=A192,H199,0)</f>
        <v>0</v>
      </c>
      <c r="R199" s="115">
        <f>IF(R193=A192,H199,0)</f>
        <v>0</v>
      </c>
      <c r="S199" s="115">
        <f>IF(S193=A192,H199,0)</f>
        <v>0</v>
      </c>
      <c r="T199" s="116">
        <f>IF(T193=A192,H199,0)</f>
        <v>0</v>
      </c>
      <c r="U199" s="95"/>
      <c r="V199" s="96"/>
      <c r="W199" s="96"/>
      <c r="X199" s="96"/>
      <c r="Y199" s="96"/>
      <c r="Z199" s="96"/>
    </row>
    <row r="200" spans="1:26" ht="15.75" customHeight="1">
      <c r="A200" s="131" t="str">
        <f>IF($A$17=0,"",$A$17)</f>
        <v/>
      </c>
      <c r="B200" s="133"/>
      <c r="C200" s="133"/>
      <c r="D200" s="133"/>
      <c r="E200" s="134"/>
      <c r="F200" s="132"/>
      <c r="G200" s="132"/>
      <c r="H200" s="135">
        <f t="shared" si="56"/>
        <v>0</v>
      </c>
      <c r="I200" s="95"/>
      <c r="J200" s="95"/>
      <c r="K200" s="95"/>
      <c r="L200" s="95"/>
      <c r="M200" s="114">
        <f>$A$17</f>
        <v>0</v>
      </c>
      <c r="N200" s="115">
        <f>IF(N193=A192,H200,0)</f>
        <v>0</v>
      </c>
      <c r="O200" s="115">
        <f>IF(O193=A192,H200,0)</f>
        <v>0</v>
      </c>
      <c r="P200" s="115">
        <f>IF(P193=A192,H200,0)</f>
        <v>0</v>
      </c>
      <c r="Q200" s="115">
        <f>IF(Q193=A192,H200,0)</f>
        <v>0</v>
      </c>
      <c r="R200" s="115">
        <f>IF(R193=A192,H200,0)</f>
        <v>0</v>
      </c>
      <c r="S200" s="115">
        <f>IF(S193=A192,H200,0)</f>
        <v>0</v>
      </c>
      <c r="T200" s="116">
        <f>IF(T193=A192,H200,0)</f>
        <v>0</v>
      </c>
      <c r="U200" s="95"/>
      <c r="V200" s="96"/>
      <c r="W200" s="96"/>
      <c r="X200" s="96"/>
      <c r="Y200" s="96"/>
      <c r="Z200" s="96"/>
    </row>
    <row r="201" spans="1:26" ht="15.75" customHeight="1">
      <c r="A201" s="136" t="s">
        <v>103</v>
      </c>
      <c r="B201" s="137">
        <f t="shared" ref="B201:D201" si="57">SUM(B194:B200)</f>
        <v>0</v>
      </c>
      <c r="C201" s="137">
        <f t="shared" si="57"/>
        <v>0</v>
      </c>
      <c r="D201" s="137">
        <f t="shared" si="57"/>
        <v>0</v>
      </c>
      <c r="E201" s="137"/>
      <c r="F201" s="137">
        <f>IF(H201&gt;0,LARGE(F194:F200,1),0)</f>
        <v>0</v>
      </c>
      <c r="G201" s="137"/>
      <c r="H201" s="138">
        <f>SUM(H194:H200)</f>
        <v>0</v>
      </c>
      <c r="I201" s="95"/>
      <c r="J201" s="95"/>
      <c r="K201" s="95"/>
      <c r="L201" s="95"/>
      <c r="M201" s="114" t="s">
        <v>103</v>
      </c>
      <c r="N201" s="115">
        <f t="shared" ref="N201:T201" si="58">N194+N195+N196+N197+N198+N199+N200</f>
        <v>0</v>
      </c>
      <c r="O201" s="115">
        <f t="shared" si="58"/>
        <v>0</v>
      </c>
      <c r="P201" s="115">
        <f t="shared" si="58"/>
        <v>0</v>
      </c>
      <c r="Q201" s="115">
        <f t="shared" si="58"/>
        <v>0</v>
      </c>
      <c r="R201" s="115">
        <f t="shared" si="58"/>
        <v>0</v>
      </c>
      <c r="S201" s="115">
        <f t="shared" si="58"/>
        <v>0</v>
      </c>
      <c r="T201" s="116">
        <f t="shared" si="58"/>
        <v>0</v>
      </c>
      <c r="U201" s="95"/>
      <c r="V201" s="96"/>
      <c r="W201" s="96"/>
      <c r="X201" s="96"/>
      <c r="Y201" s="96"/>
      <c r="Z201" s="96"/>
    </row>
    <row r="202" spans="1:26" ht="15.75" customHeight="1">
      <c r="A202" s="119"/>
      <c r="B202" s="120"/>
      <c r="C202" s="121"/>
      <c r="D202" s="121"/>
      <c r="E202" s="121"/>
      <c r="F202" s="121"/>
      <c r="G202" s="121"/>
      <c r="H202" s="121"/>
      <c r="I202" s="95"/>
      <c r="J202" s="95"/>
      <c r="K202" s="95"/>
      <c r="L202" s="95"/>
      <c r="M202" s="114" t="s">
        <v>104</v>
      </c>
      <c r="N202" s="115">
        <f>IF(N193=A192,F201,0)</f>
        <v>0</v>
      </c>
      <c r="O202" s="115">
        <f>IF(O193=A192,F201,0)</f>
        <v>0</v>
      </c>
      <c r="P202" s="115">
        <f>IF(P193=A192,F201,0)</f>
        <v>0</v>
      </c>
      <c r="Q202" s="115">
        <f>IF(Q193=A192,F201,0)</f>
        <v>0</v>
      </c>
      <c r="R202" s="115">
        <f>IF(R193=A192,F201,0)</f>
        <v>0</v>
      </c>
      <c r="S202" s="115">
        <f>IF(S193=A192,F201,0)</f>
        <v>0</v>
      </c>
      <c r="T202" s="116">
        <f>IF(T193=A192,F201,0)</f>
        <v>0</v>
      </c>
      <c r="U202" s="95"/>
      <c r="V202" s="96"/>
      <c r="W202" s="96"/>
      <c r="X202" s="96"/>
      <c r="Y202" s="96"/>
      <c r="Z202" s="96"/>
    </row>
    <row r="203" spans="1:26" ht="15.75" customHeight="1">
      <c r="A203" s="119"/>
      <c r="B203" s="119"/>
      <c r="C203" s="119"/>
      <c r="D203" s="119"/>
      <c r="E203" s="119"/>
      <c r="F203" s="119"/>
      <c r="G203" s="119"/>
      <c r="H203" s="119"/>
      <c r="I203" s="95"/>
      <c r="J203" s="95"/>
      <c r="K203" s="95"/>
      <c r="L203" s="95"/>
      <c r="M203" s="95"/>
      <c r="N203" s="95"/>
      <c r="O203" s="95"/>
      <c r="P203" s="95"/>
      <c r="Q203" s="95"/>
      <c r="R203" s="95"/>
      <c r="S203" s="95"/>
      <c r="T203" s="96"/>
      <c r="U203" s="96"/>
      <c r="V203" s="96"/>
      <c r="W203" s="96"/>
      <c r="X203" s="96"/>
      <c r="Y203" s="96"/>
      <c r="Z203" s="96"/>
    </row>
    <row r="204" spans="1:26" ht="15.75" customHeight="1">
      <c r="A204" s="122" t="s">
        <v>91</v>
      </c>
      <c r="B204" s="295" t="s">
        <v>92</v>
      </c>
      <c r="C204" s="296"/>
      <c r="D204" s="123" t="s">
        <v>93</v>
      </c>
      <c r="E204" s="292" t="s">
        <v>94</v>
      </c>
      <c r="F204" s="293"/>
      <c r="G204" s="293"/>
      <c r="H204" s="294"/>
      <c r="I204" s="95"/>
      <c r="J204" s="95"/>
      <c r="K204" s="95"/>
      <c r="L204" s="95"/>
      <c r="M204" s="95"/>
      <c r="N204" s="95"/>
      <c r="O204" s="95"/>
      <c r="P204" s="95"/>
      <c r="Q204" s="95"/>
      <c r="R204" s="95"/>
      <c r="S204" s="95"/>
      <c r="T204" s="96"/>
      <c r="U204" s="96"/>
      <c r="V204" s="96"/>
      <c r="W204" s="96"/>
      <c r="X204" s="96"/>
      <c r="Y204" s="96"/>
      <c r="Z204" s="96"/>
    </row>
    <row r="205" spans="1:26" ht="15.75" customHeight="1">
      <c r="A205" s="126"/>
      <c r="B205" s="288"/>
      <c r="C205" s="237"/>
      <c r="D205" s="127"/>
      <c r="E205" s="289"/>
      <c r="F205" s="268"/>
      <c r="G205" s="268"/>
      <c r="H205" s="290"/>
      <c r="I205" s="95"/>
      <c r="J205" s="95"/>
      <c r="K205" s="95"/>
      <c r="L205" s="95"/>
      <c r="M205" s="107"/>
      <c r="N205" s="291" t="s">
        <v>86</v>
      </c>
      <c r="O205" s="268"/>
      <c r="P205" s="268"/>
      <c r="Q205" s="268"/>
      <c r="R205" s="268"/>
      <c r="S205" s="268"/>
      <c r="T205" s="237"/>
      <c r="U205" s="108"/>
      <c r="V205" s="96"/>
      <c r="W205" s="96"/>
      <c r="X205" s="96"/>
      <c r="Y205" s="96"/>
      <c r="Z205" s="96"/>
    </row>
    <row r="206" spans="1:26" ht="15.75" customHeight="1">
      <c r="A206" s="128" t="s">
        <v>95</v>
      </c>
      <c r="B206" s="129" t="s">
        <v>145</v>
      </c>
      <c r="C206" s="129" t="s">
        <v>146</v>
      </c>
      <c r="D206" s="129" t="s">
        <v>147</v>
      </c>
      <c r="E206" s="129" t="s">
        <v>99</v>
      </c>
      <c r="F206" s="129" t="s">
        <v>100</v>
      </c>
      <c r="G206" s="129" t="s">
        <v>101</v>
      </c>
      <c r="H206" s="130" t="s">
        <v>102</v>
      </c>
      <c r="I206" s="95"/>
      <c r="J206" s="95"/>
      <c r="K206" s="95"/>
      <c r="L206" s="95"/>
      <c r="M206" s="107" t="s">
        <v>88</v>
      </c>
      <c r="N206" s="110">
        <f>$B$10</f>
        <v>0</v>
      </c>
      <c r="O206" s="110">
        <f>$C$10</f>
        <v>0</v>
      </c>
      <c r="P206" s="110">
        <f>$D$10</f>
        <v>0</v>
      </c>
      <c r="Q206" s="110">
        <f>$E$10</f>
        <v>0</v>
      </c>
      <c r="R206" s="110">
        <f>$F$10</f>
        <v>0</v>
      </c>
      <c r="S206" s="110">
        <f>$G$10</f>
        <v>0</v>
      </c>
      <c r="T206" s="110" t="s">
        <v>17</v>
      </c>
      <c r="U206" s="111"/>
      <c r="V206" s="96"/>
      <c r="W206" s="96"/>
      <c r="X206" s="96"/>
      <c r="Y206" s="96"/>
      <c r="Z206" s="96"/>
    </row>
    <row r="207" spans="1:26" ht="15.75" customHeight="1">
      <c r="A207" s="131" t="str">
        <f>IF($A$11=0,"",$A$11)</f>
        <v/>
      </c>
      <c r="B207" s="132"/>
      <c r="C207" s="133"/>
      <c r="D207" s="133"/>
      <c r="E207" s="134"/>
      <c r="F207" s="132"/>
      <c r="G207" s="132"/>
      <c r="H207" s="135">
        <f t="shared" ref="H207:H213" si="59">(B207*G207*F207)/1000000</f>
        <v>0</v>
      </c>
      <c r="I207" s="95"/>
      <c r="J207" s="95"/>
      <c r="K207" s="95"/>
      <c r="L207" s="95"/>
      <c r="M207" s="114">
        <f>$A$11</f>
        <v>0</v>
      </c>
      <c r="N207" s="115">
        <f>IF(N206=A205,H207,0)</f>
        <v>0</v>
      </c>
      <c r="O207" s="115">
        <f>IF(O206=A205,H207,0)</f>
        <v>0</v>
      </c>
      <c r="P207" s="115">
        <f>IF(P206=A205,H207,0)</f>
        <v>0</v>
      </c>
      <c r="Q207" s="115">
        <f>IF(Q206=A205,H207,0)</f>
        <v>0</v>
      </c>
      <c r="R207" s="115">
        <f>IF(R206=A205,H207,0)</f>
        <v>0</v>
      </c>
      <c r="S207" s="115">
        <f>IF(S206=A205,H207,0)</f>
        <v>0</v>
      </c>
      <c r="T207" s="116">
        <f>IF(T206=A205,H207,0)</f>
        <v>0</v>
      </c>
      <c r="U207" s="95"/>
      <c r="V207" s="96"/>
      <c r="W207" s="96"/>
      <c r="X207" s="96"/>
      <c r="Y207" s="96"/>
      <c r="Z207" s="96"/>
    </row>
    <row r="208" spans="1:26" ht="15.75" customHeight="1">
      <c r="A208" s="131" t="str">
        <f>IF($A$12=0,"",$A$12)</f>
        <v/>
      </c>
      <c r="B208" s="132"/>
      <c r="C208" s="133"/>
      <c r="D208" s="133"/>
      <c r="E208" s="134"/>
      <c r="F208" s="132"/>
      <c r="G208" s="132"/>
      <c r="H208" s="135">
        <f t="shared" si="59"/>
        <v>0</v>
      </c>
      <c r="I208" s="95"/>
      <c r="J208" s="95"/>
      <c r="K208" s="95"/>
      <c r="L208" s="95"/>
      <c r="M208" s="114">
        <f>$A$12</f>
        <v>0</v>
      </c>
      <c r="N208" s="115">
        <f>IF(N206=A205,H208,0)</f>
        <v>0</v>
      </c>
      <c r="O208" s="115">
        <f>IF(O206=A205,H208,0)</f>
        <v>0</v>
      </c>
      <c r="P208" s="115">
        <f>IF(P206=A205,H208,0)</f>
        <v>0</v>
      </c>
      <c r="Q208" s="115">
        <f>IF(Q206=A205,H208,0)</f>
        <v>0</v>
      </c>
      <c r="R208" s="115">
        <f>IF(R206=A205,H208,0)</f>
        <v>0</v>
      </c>
      <c r="S208" s="115">
        <f>IF(S206=A205,H208,0)</f>
        <v>0</v>
      </c>
      <c r="T208" s="116">
        <f>IF(T206=A205,H208,0)</f>
        <v>0</v>
      </c>
      <c r="U208" s="95"/>
      <c r="V208" s="96"/>
      <c r="W208" s="96"/>
      <c r="X208" s="96"/>
      <c r="Y208" s="96"/>
      <c r="Z208" s="96"/>
    </row>
    <row r="209" spans="1:26" ht="15.75" customHeight="1">
      <c r="A209" s="131" t="str">
        <f>IF($A$13=0,"",$A$13)</f>
        <v/>
      </c>
      <c r="B209" s="133"/>
      <c r="C209" s="133"/>
      <c r="D209" s="133"/>
      <c r="E209" s="134"/>
      <c r="F209" s="132"/>
      <c r="G209" s="132"/>
      <c r="H209" s="135">
        <f t="shared" si="59"/>
        <v>0</v>
      </c>
      <c r="I209" s="95"/>
      <c r="J209" s="95"/>
      <c r="K209" s="95"/>
      <c r="L209" s="95"/>
      <c r="M209" s="114">
        <f>$A$13</f>
        <v>0</v>
      </c>
      <c r="N209" s="115">
        <f>IF(N206=A205,H209,0)</f>
        <v>0</v>
      </c>
      <c r="O209" s="115">
        <f>IF(O206=A205,H209,0)</f>
        <v>0</v>
      </c>
      <c r="P209" s="115">
        <f>IF(P206=A205,H209,0)</f>
        <v>0</v>
      </c>
      <c r="Q209" s="115">
        <f>IF(Q206=A205,H209,0)</f>
        <v>0</v>
      </c>
      <c r="R209" s="115">
        <f>IF(R206=A205,H209,0)</f>
        <v>0</v>
      </c>
      <c r="S209" s="115">
        <f>IF(S206=A205,H209,0)</f>
        <v>0</v>
      </c>
      <c r="T209" s="116">
        <f>IF(T206=A205,H209,0)</f>
        <v>0</v>
      </c>
      <c r="U209" s="95"/>
      <c r="V209" s="96"/>
      <c r="W209" s="96"/>
      <c r="X209" s="96"/>
      <c r="Y209" s="96"/>
      <c r="Z209" s="96"/>
    </row>
    <row r="210" spans="1:26" ht="15.75" customHeight="1">
      <c r="A210" s="131" t="str">
        <f>IF($A$14=0,"",$A$14)</f>
        <v/>
      </c>
      <c r="B210" s="133"/>
      <c r="C210" s="133"/>
      <c r="D210" s="133"/>
      <c r="E210" s="134"/>
      <c r="F210" s="132"/>
      <c r="G210" s="132"/>
      <c r="H210" s="135">
        <f t="shared" si="59"/>
        <v>0</v>
      </c>
      <c r="I210" s="95"/>
      <c r="J210" s="95"/>
      <c r="K210" s="95"/>
      <c r="L210" s="95"/>
      <c r="M210" s="114">
        <f>$A$14</f>
        <v>0</v>
      </c>
      <c r="N210" s="115">
        <f>IF(N206=A205,H210,0)</f>
        <v>0</v>
      </c>
      <c r="O210" s="115">
        <f>IF(O206=A205,H210,0)</f>
        <v>0</v>
      </c>
      <c r="P210" s="115">
        <f>IF(P206=A205,H210,0)</f>
        <v>0</v>
      </c>
      <c r="Q210" s="115">
        <f>IF(Q206=A205,H210,0)</f>
        <v>0</v>
      </c>
      <c r="R210" s="115">
        <f>IF(R206=A205,H210,0)</f>
        <v>0</v>
      </c>
      <c r="S210" s="115">
        <f>IF(S206=A205,H210,0)</f>
        <v>0</v>
      </c>
      <c r="T210" s="116">
        <f>IF(T206=A205,H210,0)</f>
        <v>0</v>
      </c>
      <c r="U210" s="95"/>
      <c r="V210" s="96"/>
      <c r="W210" s="96"/>
      <c r="X210" s="96"/>
      <c r="Y210" s="96"/>
      <c r="Z210" s="96"/>
    </row>
    <row r="211" spans="1:26" ht="15.75" customHeight="1">
      <c r="A211" s="131" t="str">
        <f>IF($A$15=0,"",$A$15)</f>
        <v/>
      </c>
      <c r="B211" s="133"/>
      <c r="C211" s="133"/>
      <c r="D211" s="133"/>
      <c r="E211" s="134"/>
      <c r="F211" s="132"/>
      <c r="G211" s="132"/>
      <c r="H211" s="135">
        <f t="shared" si="59"/>
        <v>0</v>
      </c>
      <c r="I211" s="95"/>
      <c r="J211" s="95"/>
      <c r="K211" s="95"/>
      <c r="L211" s="95"/>
      <c r="M211" s="114">
        <f>$A$15</f>
        <v>0</v>
      </c>
      <c r="N211" s="115">
        <f>IF(N206=A205,H211,0)</f>
        <v>0</v>
      </c>
      <c r="O211" s="115">
        <f>IF(O206=A205,H211,0)</f>
        <v>0</v>
      </c>
      <c r="P211" s="115">
        <f>IF(P206=A205,H211,0)</f>
        <v>0</v>
      </c>
      <c r="Q211" s="115">
        <f>IF(Q206=A205,H211,0)</f>
        <v>0</v>
      </c>
      <c r="R211" s="115">
        <f>IF(R206=A205,H211,0)</f>
        <v>0</v>
      </c>
      <c r="S211" s="115">
        <f>IF(S206=A205,H211,0)</f>
        <v>0</v>
      </c>
      <c r="T211" s="116">
        <f>IF(T206=A205,H211,0)</f>
        <v>0</v>
      </c>
      <c r="U211" s="95"/>
      <c r="V211" s="96"/>
      <c r="W211" s="96"/>
      <c r="X211" s="96"/>
      <c r="Y211" s="96"/>
      <c r="Z211" s="96"/>
    </row>
    <row r="212" spans="1:26" ht="15.75" customHeight="1">
      <c r="A212" s="131" t="str">
        <f>IF($A$16=0,"",$A$16)</f>
        <v/>
      </c>
      <c r="B212" s="133"/>
      <c r="C212" s="133"/>
      <c r="D212" s="133"/>
      <c r="E212" s="134"/>
      <c r="F212" s="132"/>
      <c r="G212" s="132"/>
      <c r="H212" s="135">
        <f t="shared" si="59"/>
        <v>0</v>
      </c>
      <c r="I212" s="95"/>
      <c r="J212" s="95"/>
      <c r="K212" s="95"/>
      <c r="L212" s="95"/>
      <c r="M212" s="114">
        <f>$A$16</f>
        <v>0</v>
      </c>
      <c r="N212" s="115">
        <f>IF(N206=A205,H212,0)</f>
        <v>0</v>
      </c>
      <c r="O212" s="115">
        <f>IF(O206=A205,H212,0)</f>
        <v>0</v>
      </c>
      <c r="P212" s="115">
        <f>IF(P206=A205,H212,0)</f>
        <v>0</v>
      </c>
      <c r="Q212" s="115">
        <f>IF(Q206=A205,H212,0)</f>
        <v>0</v>
      </c>
      <c r="R212" s="115">
        <f>IF(R206=A205,H212,0)</f>
        <v>0</v>
      </c>
      <c r="S212" s="115">
        <f>IF(S206=A205,H212,0)</f>
        <v>0</v>
      </c>
      <c r="T212" s="116">
        <f>IF(T206=A205,H212,0)</f>
        <v>0</v>
      </c>
      <c r="U212" s="95"/>
      <c r="V212" s="96"/>
      <c r="W212" s="96"/>
      <c r="X212" s="96"/>
      <c r="Y212" s="96"/>
      <c r="Z212" s="96"/>
    </row>
    <row r="213" spans="1:26" ht="15.75" customHeight="1">
      <c r="A213" s="131" t="str">
        <f>IF($A$17=0,"",$A$17)</f>
        <v/>
      </c>
      <c r="B213" s="133"/>
      <c r="C213" s="133"/>
      <c r="D213" s="133"/>
      <c r="E213" s="134"/>
      <c r="F213" s="132"/>
      <c r="G213" s="132"/>
      <c r="H213" s="135">
        <f t="shared" si="59"/>
        <v>0</v>
      </c>
      <c r="I213" s="95"/>
      <c r="J213" s="95"/>
      <c r="K213" s="95"/>
      <c r="L213" s="95"/>
      <c r="M213" s="114">
        <f>$A$17</f>
        <v>0</v>
      </c>
      <c r="N213" s="115">
        <f>IF(N206=A205,H213,0)</f>
        <v>0</v>
      </c>
      <c r="O213" s="115">
        <f>IF(O206=A205,H213,0)</f>
        <v>0</v>
      </c>
      <c r="P213" s="115">
        <f>IF(P206=A205,H213,0)</f>
        <v>0</v>
      </c>
      <c r="Q213" s="115">
        <f>IF(Q206=A205,H213,0)</f>
        <v>0</v>
      </c>
      <c r="R213" s="115">
        <f>IF(R206=A205,H213,0)</f>
        <v>0</v>
      </c>
      <c r="S213" s="115">
        <f>IF(S206=A205,H213,0)</f>
        <v>0</v>
      </c>
      <c r="T213" s="116">
        <f>IF(T206=A205,H213,0)</f>
        <v>0</v>
      </c>
      <c r="U213" s="95"/>
      <c r="V213" s="96"/>
      <c r="W213" s="96"/>
      <c r="X213" s="96"/>
      <c r="Y213" s="96"/>
      <c r="Z213" s="96"/>
    </row>
    <row r="214" spans="1:26" ht="15.75" customHeight="1">
      <c r="A214" s="136" t="s">
        <v>103</v>
      </c>
      <c r="B214" s="137">
        <f t="shared" ref="B214:D214" si="60">SUM(B207:B213)</f>
        <v>0</v>
      </c>
      <c r="C214" s="137">
        <f t="shared" si="60"/>
        <v>0</v>
      </c>
      <c r="D214" s="137">
        <f t="shared" si="60"/>
        <v>0</v>
      </c>
      <c r="E214" s="137"/>
      <c r="F214" s="137">
        <f>IF(H214&gt;0,LARGE(F207:F213,1),0)</f>
        <v>0</v>
      </c>
      <c r="G214" s="137"/>
      <c r="H214" s="138">
        <f>SUM(H207:H213)</f>
        <v>0</v>
      </c>
      <c r="I214" s="95"/>
      <c r="J214" s="95"/>
      <c r="K214" s="95"/>
      <c r="L214" s="95"/>
      <c r="M214" s="114" t="s">
        <v>103</v>
      </c>
      <c r="N214" s="115">
        <f t="shared" ref="N214:T214" si="61">N207+N208+N209+N210+N211+N212+N213</f>
        <v>0</v>
      </c>
      <c r="O214" s="115">
        <f t="shared" si="61"/>
        <v>0</v>
      </c>
      <c r="P214" s="115">
        <f t="shared" si="61"/>
        <v>0</v>
      </c>
      <c r="Q214" s="115">
        <f t="shared" si="61"/>
        <v>0</v>
      </c>
      <c r="R214" s="115">
        <f t="shared" si="61"/>
        <v>0</v>
      </c>
      <c r="S214" s="115">
        <f t="shared" si="61"/>
        <v>0</v>
      </c>
      <c r="T214" s="116">
        <f t="shared" si="61"/>
        <v>0</v>
      </c>
      <c r="U214" s="95"/>
      <c r="V214" s="96"/>
      <c r="W214" s="96"/>
      <c r="X214" s="96"/>
      <c r="Y214" s="96"/>
      <c r="Z214" s="96"/>
    </row>
    <row r="215" spans="1:26" ht="15.75" customHeight="1">
      <c r="A215" s="119"/>
      <c r="B215" s="120"/>
      <c r="C215" s="121"/>
      <c r="D215" s="121"/>
      <c r="E215" s="121"/>
      <c r="F215" s="121"/>
      <c r="G215" s="121"/>
      <c r="H215" s="121"/>
      <c r="I215" s="95"/>
      <c r="J215" s="95"/>
      <c r="K215" s="95"/>
      <c r="L215" s="95"/>
      <c r="M215" s="114" t="s">
        <v>104</v>
      </c>
      <c r="N215" s="115">
        <f>IF(N206=A205,F214,0)</f>
        <v>0</v>
      </c>
      <c r="O215" s="115">
        <f>IF(O206=A205,F214,0)</f>
        <v>0</v>
      </c>
      <c r="P215" s="115">
        <f>IF(P206=A205,F214,0)</f>
        <v>0</v>
      </c>
      <c r="Q215" s="115">
        <f>IF(Q206=A205,F214,0)</f>
        <v>0</v>
      </c>
      <c r="R215" s="115">
        <f>IF(R206=A205,F214,0)</f>
        <v>0</v>
      </c>
      <c r="S215" s="115">
        <f>IF(S206=A205,F214,0)</f>
        <v>0</v>
      </c>
      <c r="T215" s="116">
        <f>IF(T206=A205,F214,0)</f>
        <v>0</v>
      </c>
      <c r="U215" s="95"/>
      <c r="V215" s="96"/>
      <c r="W215" s="96"/>
      <c r="X215" s="96"/>
      <c r="Y215" s="96"/>
      <c r="Z215" s="96"/>
    </row>
    <row r="216" spans="1:26" ht="15.75" customHeight="1">
      <c r="A216" s="119"/>
      <c r="B216" s="119"/>
      <c r="C216" s="119"/>
      <c r="D216" s="119"/>
      <c r="E216" s="119"/>
      <c r="F216" s="119"/>
      <c r="G216" s="119"/>
      <c r="H216" s="119"/>
      <c r="I216" s="95"/>
      <c r="J216" s="95"/>
      <c r="K216" s="95"/>
      <c r="L216" s="95"/>
      <c r="M216" s="95"/>
      <c r="N216" s="95"/>
      <c r="O216" s="95"/>
      <c r="P216" s="95"/>
      <c r="Q216" s="95"/>
      <c r="R216" s="95"/>
      <c r="S216" s="95"/>
      <c r="T216" s="96"/>
      <c r="U216" s="96"/>
      <c r="V216" s="96"/>
      <c r="W216" s="96"/>
      <c r="X216" s="96"/>
      <c r="Y216" s="96"/>
      <c r="Z216" s="96"/>
    </row>
    <row r="217" spans="1:26" ht="15.75" customHeight="1">
      <c r="A217" s="122" t="s">
        <v>91</v>
      </c>
      <c r="B217" s="295" t="s">
        <v>92</v>
      </c>
      <c r="C217" s="296"/>
      <c r="D217" s="123" t="s">
        <v>93</v>
      </c>
      <c r="E217" s="292" t="s">
        <v>94</v>
      </c>
      <c r="F217" s="293"/>
      <c r="G217" s="293"/>
      <c r="H217" s="294"/>
      <c r="I217" s="95"/>
      <c r="J217" s="95"/>
      <c r="K217" s="95"/>
      <c r="L217" s="95"/>
      <c r="M217" s="95"/>
      <c r="N217" s="95"/>
      <c r="O217" s="95"/>
      <c r="P217" s="95"/>
      <c r="Q217" s="95"/>
      <c r="R217" s="95"/>
      <c r="S217" s="95"/>
      <c r="T217" s="96"/>
      <c r="U217" s="96"/>
      <c r="V217" s="96"/>
      <c r="W217" s="96"/>
      <c r="X217" s="96"/>
      <c r="Y217" s="96"/>
      <c r="Z217" s="96"/>
    </row>
    <row r="218" spans="1:26" ht="15.75" customHeight="1">
      <c r="A218" s="126"/>
      <c r="B218" s="288"/>
      <c r="C218" s="237"/>
      <c r="D218" s="127"/>
      <c r="E218" s="289"/>
      <c r="F218" s="268"/>
      <c r="G218" s="268"/>
      <c r="H218" s="290"/>
      <c r="I218" s="95"/>
      <c r="J218" s="95"/>
      <c r="K218" s="95"/>
      <c r="L218" s="95"/>
      <c r="M218" s="107"/>
      <c r="N218" s="291" t="s">
        <v>86</v>
      </c>
      <c r="O218" s="268"/>
      <c r="P218" s="268"/>
      <c r="Q218" s="268"/>
      <c r="R218" s="268"/>
      <c r="S218" s="268"/>
      <c r="T218" s="237"/>
      <c r="U218" s="108"/>
      <c r="V218" s="96"/>
      <c r="W218" s="96"/>
      <c r="X218" s="96"/>
      <c r="Y218" s="96"/>
      <c r="Z218" s="96"/>
    </row>
    <row r="219" spans="1:26" ht="15.75" customHeight="1">
      <c r="A219" s="128" t="s">
        <v>95</v>
      </c>
      <c r="B219" s="129" t="s">
        <v>148</v>
      </c>
      <c r="C219" s="129" t="s">
        <v>149</v>
      </c>
      <c r="D219" s="129" t="s">
        <v>150</v>
      </c>
      <c r="E219" s="129" t="s">
        <v>99</v>
      </c>
      <c r="F219" s="129" t="s">
        <v>100</v>
      </c>
      <c r="G219" s="129" t="s">
        <v>101</v>
      </c>
      <c r="H219" s="130" t="s">
        <v>102</v>
      </c>
      <c r="I219" s="95"/>
      <c r="J219" s="95"/>
      <c r="K219" s="95"/>
      <c r="L219" s="95"/>
      <c r="M219" s="107" t="s">
        <v>88</v>
      </c>
      <c r="N219" s="110">
        <f>$B$10</f>
        <v>0</v>
      </c>
      <c r="O219" s="110">
        <f>$C$10</f>
        <v>0</v>
      </c>
      <c r="P219" s="110">
        <f>$D$10</f>
        <v>0</v>
      </c>
      <c r="Q219" s="110">
        <f>$E$10</f>
        <v>0</v>
      </c>
      <c r="R219" s="110">
        <f>$F$10</f>
        <v>0</v>
      </c>
      <c r="S219" s="110">
        <f>$G$10</f>
        <v>0</v>
      </c>
      <c r="T219" s="110" t="s">
        <v>111</v>
      </c>
      <c r="U219" s="111"/>
      <c r="V219" s="96"/>
      <c r="W219" s="96"/>
      <c r="X219" s="96"/>
      <c r="Y219" s="96"/>
      <c r="Z219" s="96"/>
    </row>
    <row r="220" spans="1:26" ht="15.75" customHeight="1">
      <c r="A220" s="131" t="str">
        <f>IF($A$11=0,"",$A$11)</f>
        <v/>
      </c>
      <c r="B220" s="132"/>
      <c r="C220" s="133"/>
      <c r="D220" s="133"/>
      <c r="E220" s="134"/>
      <c r="F220" s="132"/>
      <c r="G220" s="132"/>
      <c r="H220" s="135">
        <f t="shared" ref="H220:H226" si="62">(B220*G220*F220)/1000000</f>
        <v>0</v>
      </c>
      <c r="I220" s="95"/>
      <c r="J220" s="95"/>
      <c r="K220" s="95"/>
      <c r="L220" s="95"/>
      <c r="M220" s="114">
        <f>$A$11</f>
        <v>0</v>
      </c>
      <c r="N220" s="115">
        <f>IF(N219=A218,H220,0)</f>
        <v>0</v>
      </c>
      <c r="O220" s="115">
        <f>IF(O219=A218,H220,0)</f>
        <v>0</v>
      </c>
      <c r="P220" s="115">
        <f>IF(P219=A218,H220,0)</f>
        <v>0</v>
      </c>
      <c r="Q220" s="115">
        <f>IF(Q219=A218,H220,0)</f>
        <v>0</v>
      </c>
      <c r="R220" s="115">
        <f>IF(R219=A218,H220,0)</f>
        <v>0</v>
      </c>
      <c r="S220" s="115">
        <f>IF(S219=A218,H220,0)</f>
        <v>0</v>
      </c>
      <c r="T220" s="116">
        <f>IF(T219=A218,H220,0)</f>
        <v>0</v>
      </c>
      <c r="U220" s="95"/>
      <c r="V220" s="96"/>
      <c r="W220" s="96"/>
      <c r="X220" s="96"/>
      <c r="Y220" s="96"/>
      <c r="Z220" s="96"/>
    </row>
    <row r="221" spans="1:26" ht="15.75" customHeight="1">
      <c r="A221" s="131" t="str">
        <f>IF($A$12=0,"",$A$12)</f>
        <v/>
      </c>
      <c r="B221" s="132"/>
      <c r="C221" s="133"/>
      <c r="D221" s="133"/>
      <c r="E221" s="134"/>
      <c r="F221" s="132"/>
      <c r="G221" s="132"/>
      <c r="H221" s="135">
        <f t="shared" si="62"/>
        <v>0</v>
      </c>
      <c r="I221" s="95"/>
      <c r="J221" s="95"/>
      <c r="K221" s="95"/>
      <c r="L221" s="95"/>
      <c r="M221" s="114">
        <f>$A$12</f>
        <v>0</v>
      </c>
      <c r="N221" s="115">
        <f>IF(N219=A218,H221,0)</f>
        <v>0</v>
      </c>
      <c r="O221" s="115">
        <f>IF(O219=A218,H221,0)</f>
        <v>0</v>
      </c>
      <c r="P221" s="115">
        <f>IF(P219=A218,H221,0)</f>
        <v>0</v>
      </c>
      <c r="Q221" s="115">
        <f>IF(Q219=A218,H221,0)</f>
        <v>0</v>
      </c>
      <c r="R221" s="115">
        <f>IF(R219=A218,H221,0)</f>
        <v>0</v>
      </c>
      <c r="S221" s="115">
        <f>IF(S219=A218,H221,0)</f>
        <v>0</v>
      </c>
      <c r="T221" s="116">
        <f>IF(T219=A218,H221,0)</f>
        <v>0</v>
      </c>
      <c r="U221" s="95"/>
      <c r="V221" s="96"/>
      <c r="W221" s="96"/>
      <c r="X221" s="96"/>
      <c r="Y221" s="96"/>
      <c r="Z221" s="96"/>
    </row>
    <row r="222" spans="1:26" ht="15.75" customHeight="1">
      <c r="A222" s="131" t="str">
        <f>IF($A$13=0,"",$A$13)</f>
        <v/>
      </c>
      <c r="B222" s="133"/>
      <c r="C222" s="133"/>
      <c r="D222" s="133"/>
      <c r="E222" s="134"/>
      <c r="F222" s="132"/>
      <c r="G222" s="132"/>
      <c r="H222" s="135">
        <f t="shared" si="62"/>
        <v>0</v>
      </c>
      <c r="I222" s="95"/>
      <c r="J222" s="95"/>
      <c r="K222" s="95"/>
      <c r="L222" s="95"/>
      <c r="M222" s="114">
        <f>$A$13</f>
        <v>0</v>
      </c>
      <c r="N222" s="115">
        <f>IF(N219=A218,H222,0)</f>
        <v>0</v>
      </c>
      <c r="O222" s="115">
        <f>IF(O219=A218,H222,0)</f>
        <v>0</v>
      </c>
      <c r="P222" s="115">
        <f>IF(P219=A218,H222,0)</f>
        <v>0</v>
      </c>
      <c r="Q222" s="115">
        <f>IF(Q219=A218,H222,0)</f>
        <v>0</v>
      </c>
      <c r="R222" s="115">
        <f>IF(R219=A218,H222,0)</f>
        <v>0</v>
      </c>
      <c r="S222" s="115">
        <f>IF(S219=A218,H222,0)</f>
        <v>0</v>
      </c>
      <c r="T222" s="116">
        <f>IF(T219=A218,H222,0)</f>
        <v>0</v>
      </c>
      <c r="U222" s="95"/>
      <c r="V222" s="96"/>
      <c r="W222" s="96"/>
      <c r="X222" s="96"/>
      <c r="Y222" s="96"/>
      <c r="Z222" s="96"/>
    </row>
    <row r="223" spans="1:26" ht="15.75" customHeight="1">
      <c r="A223" s="131" t="str">
        <f>IF($A$14=0,"",$A$14)</f>
        <v/>
      </c>
      <c r="B223" s="133"/>
      <c r="C223" s="133"/>
      <c r="D223" s="133"/>
      <c r="E223" s="134"/>
      <c r="F223" s="132"/>
      <c r="G223" s="132"/>
      <c r="H223" s="135">
        <f t="shared" si="62"/>
        <v>0</v>
      </c>
      <c r="I223" s="95"/>
      <c r="J223" s="95"/>
      <c r="K223" s="95"/>
      <c r="L223" s="95"/>
      <c r="M223" s="114">
        <f>$A$14</f>
        <v>0</v>
      </c>
      <c r="N223" s="115">
        <f>IF(N219=A218,H223,0)</f>
        <v>0</v>
      </c>
      <c r="O223" s="115">
        <f>IF(O219=A218,H223,0)</f>
        <v>0</v>
      </c>
      <c r="P223" s="115">
        <f>IF(P219=A218,H223,0)</f>
        <v>0</v>
      </c>
      <c r="Q223" s="115">
        <f>IF(Q219=A218,H223,0)</f>
        <v>0</v>
      </c>
      <c r="R223" s="115">
        <f>IF(R219=A218,H223,0)</f>
        <v>0</v>
      </c>
      <c r="S223" s="115">
        <f>IF(S219=A218,H223,0)</f>
        <v>0</v>
      </c>
      <c r="T223" s="116">
        <f>IF(T219=A218,H223,0)</f>
        <v>0</v>
      </c>
      <c r="U223" s="95"/>
      <c r="V223" s="96"/>
      <c r="W223" s="96"/>
      <c r="X223" s="96"/>
      <c r="Y223" s="96"/>
      <c r="Z223" s="96"/>
    </row>
    <row r="224" spans="1:26" ht="15.75" customHeight="1">
      <c r="A224" s="131" t="str">
        <f>IF($A$15=0,"",$A$15)</f>
        <v/>
      </c>
      <c r="B224" s="133"/>
      <c r="C224" s="133"/>
      <c r="D224" s="133"/>
      <c r="E224" s="134"/>
      <c r="F224" s="132"/>
      <c r="G224" s="132"/>
      <c r="H224" s="135">
        <f t="shared" si="62"/>
        <v>0</v>
      </c>
      <c r="I224" s="95"/>
      <c r="J224" s="95"/>
      <c r="K224" s="95"/>
      <c r="L224" s="95"/>
      <c r="M224" s="114">
        <f>$A$15</f>
        <v>0</v>
      </c>
      <c r="N224" s="115">
        <f>IF(N219=A218,H224,0)</f>
        <v>0</v>
      </c>
      <c r="O224" s="115">
        <f>IF(O219=A218,H224,0)</f>
        <v>0</v>
      </c>
      <c r="P224" s="115">
        <f>IF(P219=A218,H224,0)</f>
        <v>0</v>
      </c>
      <c r="Q224" s="115">
        <f>IF(Q219=A218,H224,0)</f>
        <v>0</v>
      </c>
      <c r="R224" s="115">
        <f>IF(R219=A218,H224,0)</f>
        <v>0</v>
      </c>
      <c r="S224" s="115">
        <f>IF(S219=A218,H224,0)</f>
        <v>0</v>
      </c>
      <c r="T224" s="116">
        <f>IF(T219=A218,H224,0)</f>
        <v>0</v>
      </c>
      <c r="U224" s="95"/>
      <c r="V224" s="96"/>
      <c r="W224" s="96"/>
      <c r="X224" s="96"/>
      <c r="Y224" s="96"/>
      <c r="Z224" s="96"/>
    </row>
    <row r="225" spans="1:26" ht="15.75" customHeight="1">
      <c r="A225" s="131" t="str">
        <f>IF($A$16=0,"",$A$16)</f>
        <v/>
      </c>
      <c r="B225" s="133"/>
      <c r="C225" s="133"/>
      <c r="D225" s="133"/>
      <c r="E225" s="134"/>
      <c r="F225" s="132"/>
      <c r="G225" s="132"/>
      <c r="H225" s="135">
        <f t="shared" si="62"/>
        <v>0</v>
      </c>
      <c r="I225" s="95"/>
      <c r="J225" s="95"/>
      <c r="K225" s="95"/>
      <c r="L225" s="95"/>
      <c r="M225" s="114">
        <f>$A$16</f>
        <v>0</v>
      </c>
      <c r="N225" s="115">
        <f>IF(N219=A218,H225,0)</f>
        <v>0</v>
      </c>
      <c r="O225" s="115">
        <f>IF(O219=A218,H225,0)</f>
        <v>0</v>
      </c>
      <c r="P225" s="115">
        <f>IF(P219=A218,H225,0)</f>
        <v>0</v>
      </c>
      <c r="Q225" s="115">
        <f>IF(Q219=A218,H225,0)</f>
        <v>0</v>
      </c>
      <c r="R225" s="115">
        <f>IF(R219=A218,H225,0)</f>
        <v>0</v>
      </c>
      <c r="S225" s="115">
        <f>IF(S219=A218,H225,0)</f>
        <v>0</v>
      </c>
      <c r="T225" s="116">
        <f>IF(T219=A218,H225,0)</f>
        <v>0</v>
      </c>
      <c r="U225" s="95"/>
      <c r="V225" s="96"/>
      <c r="W225" s="96"/>
      <c r="X225" s="96"/>
      <c r="Y225" s="96"/>
      <c r="Z225" s="96"/>
    </row>
    <row r="226" spans="1:26" ht="15.75" customHeight="1">
      <c r="A226" s="131" t="str">
        <f>IF($A$17=0,"",$A$17)</f>
        <v/>
      </c>
      <c r="B226" s="133"/>
      <c r="C226" s="133"/>
      <c r="D226" s="133"/>
      <c r="E226" s="134"/>
      <c r="F226" s="132"/>
      <c r="G226" s="132"/>
      <c r="H226" s="135">
        <f t="shared" si="62"/>
        <v>0</v>
      </c>
      <c r="I226" s="95"/>
      <c r="J226" s="95"/>
      <c r="K226" s="95"/>
      <c r="L226" s="95"/>
      <c r="M226" s="114">
        <f>$A$17</f>
        <v>0</v>
      </c>
      <c r="N226" s="115">
        <f>IF(N219=A218,H226,0)</f>
        <v>0</v>
      </c>
      <c r="O226" s="115">
        <f>IF(O219=A218,H226,0)</f>
        <v>0</v>
      </c>
      <c r="P226" s="115">
        <f>IF(P219=A218,H226,0)</f>
        <v>0</v>
      </c>
      <c r="Q226" s="115">
        <f>IF(Q219=A218,H226,0)</f>
        <v>0</v>
      </c>
      <c r="R226" s="115">
        <f>IF(R219=A218,H226,0)</f>
        <v>0</v>
      </c>
      <c r="S226" s="115">
        <f>IF(S219=A218,H226,0)</f>
        <v>0</v>
      </c>
      <c r="T226" s="116">
        <f>IF(T219=A218,H226,0)</f>
        <v>0</v>
      </c>
      <c r="U226" s="95"/>
      <c r="V226" s="96"/>
      <c r="W226" s="96"/>
      <c r="X226" s="96"/>
      <c r="Y226" s="96"/>
      <c r="Z226" s="96"/>
    </row>
    <row r="227" spans="1:26" ht="15.75" customHeight="1">
      <c r="A227" s="136" t="s">
        <v>103</v>
      </c>
      <c r="B227" s="137">
        <f t="shared" ref="B227:D227" si="63">SUM(B220:B226)</f>
        <v>0</v>
      </c>
      <c r="C227" s="137">
        <f t="shared" si="63"/>
        <v>0</v>
      </c>
      <c r="D227" s="137">
        <f t="shared" si="63"/>
        <v>0</v>
      </c>
      <c r="E227" s="137"/>
      <c r="F227" s="137">
        <f>IF(H227&gt;0,LARGE(F220:F226,1),0)</f>
        <v>0</v>
      </c>
      <c r="G227" s="137"/>
      <c r="H227" s="138">
        <f>SUM(H220:H226)</f>
        <v>0</v>
      </c>
      <c r="I227" s="95"/>
      <c r="J227" s="95"/>
      <c r="K227" s="95"/>
      <c r="L227" s="95"/>
      <c r="M227" s="114" t="s">
        <v>103</v>
      </c>
      <c r="N227" s="115">
        <f t="shared" ref="N227:T227" si="64">N220+N221+N222+N223+N224+N225+N226</f>
        <v>0</v>
      </c>
      <c r="O227" s="115">
        <f t="shared" si="64"/>
        <v>0</v>
      </c>
      <c r="P227" s="115">
        <f t="shared" si="64"/>
        <v>0</v>
      </c>
      <c r="Q227" s="115">
        <f t="shared" si="64"/>
        <v>0</v>
      </c>
      <c r="R227" s="115">
        <f t="shared" si="64"/>
        <v>0</v>
      </c>
      <c r="S227" s="115">
        <f t="shared" si="64"/>
        <v>0</v>
      </c>
      <c r="T227" s="116">
        <f t="shared" si="64"/>
        <v>0</v>
      </c>
      <c r="U227" s="95"/>
      <c r="V227" s="96"/>
      <c r="W227" s="96"/>
      <c r="X227" s="96"/>
      <c r="Y227" s="96"/>
      <c r="Z227" s="96"/>
    </row>
    <row r="228" spans="1:26" ht="15.75" customHeight="1">
      <c r="A228" s="119"/>
      <c r="B228" s="120"/>
      <c r="C228" s="121"/>
      <c r="D228" s="121"/>
      <c r="E228" s="121"/>
      <c r="F228" s="121"/>
      <c r="G228" s="121"/>
      <c r="H228" s="121"/>
      <c r="I228" s="95"/>
      <c r="J228" s="95"/>
      <c r="K228" s="95"/>
      <c r="L228" s="95"/>
      <c r="M228" s="114" t="s">
        <v>104</v>
      </c>
      <c r="N228" s="115">
        <f>IF(N219=A218,F227,0)</f>
        <v>0</v>
      </c>
      <c r="O228" s="115">
        <f>IF(O219=A218,F227,0)</f>
        <v>0</v>
      </c>
      <c r="P228" s="115">
        <f>IF(P219=A218,F227,0)</f>
        <v>0</v>
      </c>
      <c r="Q228" s="115">
        <f>IF(Q219=A218,F227,0)</f>
        <v>0</v>
      </c>
      <c r="R228" s="115">
        <f>IF(R219=A218,F227,0)</f>
        <v>0</v>
      </c>
      <c r="S228" s="115">
        <f>IF(S219=A218,F227,0)</f>
        <v>0</v>
      </c>
      <c r="T228" s="116">
        <f>IF(T219=A218,F227,0)</f>
        <v>0</v>
      </c>
      <c r="U228" s="95"/>
      <c r="V228" s="96"/>
      <c r="W228" s="96"/>
      <c r="X228" s="96"/>
      <c r="Y228" s="96"/>
      <c r="Z228" s="96"/>
    </row>
    <row r="229" spans="1:26" ht="15.75" customHeight="1">
      <c r="A229" s="119"/>
      <c r="B229" s="119"/>
      <c r="C229" s="119"/>
      <c r="D229" s="119"/>
      <c r="E229" s="119"/>
      <c r="F229" s="119"/>
      <c r="G229" s="119"/>
      <c r="H229" s="119"/>
      <c r="I229" s="95"/>
      <c r="J229" s="95"/>
      <c r="K229" s="95"/>
      <c r="L229" s="95"/>
      <c r="M229" s="95"/>
      <c r="N229" s="95"/>
      <c r="O229" s="95"/>
      <c r="P229" s="95"/>
      <c r="Q229" s="95"/>
      <c r="R229" s="95"/>
      <c r="S229" s="95"/>
      <c r="T229" s="96"/>
      <c r="U229" s="96"/>
      <c r="V229" s="96"/>
      <c r="W229" s="96"/>
      <c r="X229" s="96"/>
      <c r="Y229" s="96"/>
      <c r="Z229" s="96"/>
    </row>
    <row r="230" spans="1:26" ht="15.75" customHeight="1">
      <c r="A230" s="122" t="s">
        <v>91</v>
      </c>
      <c r="B230" s="295" t="s">
        <v>92</v>
      </c>
      <c r="C230" s="296"/>
      <c r="D230" s="123" t="s">
        <v>93</v>
      </c>
      <c r="E230" s="292" t="s">
        <v>94</v>
      </c>
      <c r="F230" s="293"/>
      <c r="G230" s="293"/>
      <c r="H230" s="294"/>
      <c r="I230" s="95"/>
      <c r="J230" s="95"/>
      <c r="K230" s="95"/>
      <c r="L230" s="95"/>
      <c r="M230" s="95"/>
      <c r="N230" s="95"/>
      <c r="O230" s="95"/>
      <c r="P230" s="95"/>
      <c r="Q230" s="95"/>
      <c r="R230" s="95"/>
      <c r="S230" s="95"/>
      <c r="T230" s="96"/>
      <c r="U230" s="96"/>
      <c r="V230" s="96"/>
      <c r="W230" s="96"/>
      <c r="X230" s="96"/>
      <c r="Y230" s="96"/>
      <c r="Z230" s="96"/>
    </row>
    <row r="231" spans="1:26" ht="15.75" customHeight="1">
      <c r="A231" s="126"/>
      <c r="B231" s="288"/>
      <c r="C231" s="237"/>
      <c r="D231" s="127"/>
      <c r="E231" s="289"/>
      <c r="F231" s="268"/>
      <c r="G231" s="268"/>
      <c r="H231" s="290"/>
      <c r="I231" s="95"/>
      <c r="J231" s="95"/>
      <c r="K231" s="95"/>
      <c r="L231" s="95"/>
      <c r="M231" s="107"/>
      <c r="N231" s="291" t="s">
        <v>86</v>
      </c>
      <c r="O231" s="268"/>
      <c r="P231" s="268"/>
      <c r="Q231" s="268"/>
      <c r="R231" s="268"/>
      <c r="S231" s="268"/>
      <c r="T231" s="237"/>
      <c r="U231" s="108"/>
      <c r="V231" s="96"/>
      <c r="W231" s="96"/>
      <c r="X231" s="96"/>
      <c r="Y231" s="96"/>
      <c r="Z231" s="96"/>
    </row>
    <row r="232" spans="1:26" ht="15.75" customHeight="1">
      <c r="A232" s="128" t="s">
        <v>95</v>
      </c>
      <c r="B232" s="129" t="s">
        <v>151</v>
      </c>
      <c r="C232" s="129" t="s">
        <v>152</v>
      </c>
      <c r="D232" s="129" t="s">
        <v>153</v>
      </c>
      <c r="E232" s="129" t="s">
        <v>99</v>
      </c>
      <c r="F232" s="129" t="s">
        <v>100</v>
      </c>
      <c r="G232" s="129" t="s">
        <v>101</v>
      </c>
      <c r="H232" s="130" t="s">
        <v>102</v>
      </c>
      <c r="I232" s="95"/>
      <c r="J232" s="95"/>
      <c r="K232" s="95"/>
      <c r="L232" s="95"/>
      <c r="M232" s="107" t="s">
        <v>88</v>
      </c>
      <c r="N232" s="110">
        <f>$B$10</f>
        <v>0</v>
      </c>
      <c r="O232" s="110">
        <f>$C$10</f>
        <v>0</v>
      </c>
      <c r="P232" s="110">
        <f>$D$10</f>
        <v>0</v>
      </c>
      <c r="Q232" s="110">
        <f>$E$10</f>
        <v>0</v>
      </c>
      <c r="R232" s="110">
        <f>$F$10</f>
        <v>0</v>
      </c>
      <c r="S232" s="110">
        <f>$G$10</f>
        <v>0</v>
      </c>
      <c r="T232" s="110" t="s">
        <v>17</v>
      </c>
      <c r="U232" s="111"/>
      <c r="V232" s="96"/>
      <c r="W232" s="96"/>
      <c r="X232" s="96"/>
      <c r="Y232" s="96"/>
      <c r="Z232" s="96"/>
    </row>
    <row r="233" spans="1:26" ht="15.75" customHeight="1">
      <c r="A233" s="131" t="str">
        <f>IF($A$11=0,"",$A$11)</f>
        <v/>
      </c>
      <c r="B233" s="132"/>
      <c r="C233" s="133"/>
      <c r="D233" s="133"/>
      <c r="E233" s="134"/>
      <c r="F233" s="132"/>
      <c r="G233" s="132"/>
      <c r="H233" s="135">
        <f t="shared" ref="H233:H239" si="65">(B233*G233*F233)/1000000</f>
        <v>0</v>
      </c>
      <c r="I233" s="95"/>
      <c r="J233" s="95"/>
      <c r="K233" s="95"/>
      <c r="L233" s="95"/>
      <c r="M233" s="114">
        <f>$A$11</f>
        <v>0</v>
      </c>
      <c r="N233" s="115">
        <f>IF(N232=A231,H233,0)</f>
        <v>0</v>
      </c>
      <c r="O233" s="115">
        <f>IF(O232=A231,H233,0)</f>
        <v>0</v>
      </c>
      <c r="P233" s="115">
        <f>IF(P232=A231,H233,0)</f>
        <v>0</v>
      </c>
      <c r="Q233" s="115">
        <f>IF(Q232=A231,H233,0)</f>
        <v>0</v>
      </c>
      <c r="R233" s="115">
        <f>IF(R232=A231,H233,0)</f>
        <v>0</v>
      </c>
      <c r="S233" s="115">
        <f>IF(S232=A231,H233,0)</f>
        <v>0</v>
      </c>
      <c r="T233" s="116">
        <f>IF(T232=A231,H233,0)</f>
        <v>0</v>
      </c>
      <c r="U233" s="95"/>
      <c r="V233" s="96"/>
      <c r="W233" s="96"/>
      <c r="X233" s="96"/>
      <c r="Y233" s="96"/>
      <c r="Z233" s="96"/>
    </row>
    <row r="234" spans="1:26" ht="15.75" customHeight="1">
      <c r="A234" s="131" t="str">
        <f>IF($A$12=0,"",$A$12)</f>
        <v/>
      </c>
      <c r="B234" s="132"/>
      <c r="C234" s="133"/>
      <c r="D234" s="133"/>
      <c r="E234" s="134"/>
      <c r="F234" s="132"/>
      <c r="G234" s="132"/>
      <c r="H234" s="135">
        <f t="shared" si="65"/>
        <v>0</v>
      </c>
      <c r="I234" s="95"/>
      <c r="J234" s="95"/>
      <c r="K234" s="95"/>
      <c r="L234" s="95"/>
      <c r="M234" s="114">
        <f>$A$12</f>
        <v>0</v>
      </c>
      <c r="N234" s="115">
        <f>IF(N232=A231,H234,0)</f>
        <v>0</v>
      </c>
      <c r="O234" s="115">
        <f>IF(O232=A231,H234,0)</f>
        <v>0</v>
      </c>
      <c r="P234" s="115">
        <f>IF(P232=A231,H234,0)</f>
        <v>0</v>
      </c>
      <c r="Q234" s="115">
        <f>IF(Q232=A231,H234,0)</f>
        <v>0</v>
      </c>
      <c r="R234" s="115">
        <f>IF(R232=A231,H234,0)</f>
        <v>0</v>
      </c>
      <c r="S234" s="115">
        <f>IF(S232=A231,H234,0)</f>
        <v>0</v>
      </c>
      <c r="T234" s="116">
        <f>IF(T232=A231,H234,0)</f>
        <v>0</v>
      </c>
      <c r="U234" s="95"/>
      <c r="V234" s="96"/>
      <c r="W234" s="96"/>
      <c r="X234" s="96"/>
      <c r="Y234" s="96"/>
      <c r="Z234" s="96"/>
    </row>
    <row r="235" spans="1:26" ht="15.75" customHeight="1">
      <c r="A235" s="131" t="str">
        <f>IF($A$13=0,"",$A$13)</f>
        <v/>
      </c>
      <c r="B235" s="133"/>
      <c r="C235" s="133"/>
      <c r="D235" s="133"/>
      <c r="E235" s="134"/>
      <c r="F235" s="132"/>
      <c r="G235" s="132"/>
      <c r="H235" s="135">
        <f t="shared" si="65"/>
        <v>0</v>
      </c>
      <c r="I235" s="95"/>
      <c r="J235" s="95"/>
      <c r="K235" s="95"/>
      <c r="L235" s="95"/>
      <c r="M235" s="114">
        <f>$A$13</f>
        <v>0</v>
      </c>
      <c r="N235" s="115">
        <f>IF(N232=A231,H235,0)</f>
        <v>0</v>
      </c>
      <c r="O235" s="115">
        <f>IF(O232=A231,H235,0)</f>
        <v>0</v>
      </c>
      <c r="P235" s="115">
        <f>IF(P232=A231,H235,0)</f>
        <v>0</v>
      </c>
      <c r="Q235" s="115">
        <f>IF(Q232=A231,H235,0)</f>
        <v>0</v>
      </c>
      <c r="R235" s="115">
        <f>IF(R232=A231,H235,0)</f>
        <v>0</v>
      </c>
      <c r="S235" s="115">
        <f>IF(S232=A231,H235,0)</f>
        <v>0</v>
      </c>
      <c r="T235" s="116">
        <f>IF(T232=A231,H235,0)</f>
        <v>0</v>
      </c>
      <c r="U235" s="95"/>
      <c r="V235" s="96"/>
      <c r="W235" s="96"/>
      <c r="X235" s="96"/>
      <c r="Y235" s="96"/>
      <c r="Z235" s="96"/>
    </row>
    <row r="236" spans="1:26" ht="15.75" customHeight="1">
      <c r="A236" s="131" t="str">
        <f>IF($A$14=0,"",$A$14)</f>
        <v/>
      </c>
      <c r="B236" s="133"/>
      <c r="C236" s="133"/>
      <c r="D236" s="133"/>
      <c r="E236" s="134"/>
      <c r="F236" s="132"/>
      <c r="G236" s="132"/>
      <c r="H236" s="135">
        <f t="shared" si="65"/>
        <v>0</v>
      </c>
      <c r="I236" s="95"/>
      <c r="J236" s="95"/>
      <c r="K236" s="95"/>
      <c r="L236" s="95"/>
      <c r="M236" s="114">
        <f>$A$14</f>
        <v>0</v>
      </c>
      <c r="N236" s="115">
        <f>IF(N232=A231,H236,0)</f>
        <v>0</v>
      </c>
      <c r="O236" s="115">
        <f>IF(O232=A231,H236,0)</f>
        <v>0</v>
      </c>
      <c r="P236" s="115">
        <f>IF(P232=A231,H236,0)</f>
        <v>0</v>
      </c>
      <c r="Q236" s="115">
        <f>IF(Q232=A231,H236,0)</f>
        <v>0</v>
      </c>
      <c r="R236" s="115">
        <f>IF(R232=A231,H236,0)</f>
        <v>0</v>
      </c>
      <c r="S236" s="115">
        <f>IF(S232=A231,H236,0)</f>
        <v>0</v>
      </c>
      <c r="T236" s="116">
        <f>IF(T232=A231,H236,0)</f>
        <v>0</v>
      </c>
      <c r="U236" s="95"/>
      <c r="V236" s="96"/>
      <c r="W236" s="96"/>
      <c r="X236" s="96"/>
      <c r="Y236" s="96"/>
      <c r="Z236" s="96"/>
    </row>
    <row r="237" spans="1:26" ht="15.75" customHeight="1">
      <c r="A237" s="131" t="str">
        <f>IF($A$15=0,"",$A$15)</f>
        <v/>
      </c>
      <c r="B237" s="133"/>
      <c r="C237" s="133"/>
      <c r="D237" s="133"/>
      <c r="E237" s="134"/>
      <c r="F237" s="132"/>
      <c r="G237" s="132"/>
      <c r="H237" s="135">
        <f t="shared" si="65"/>
        <v>0</v>
      </c>
      <c r="I237" s="95"/>
      <c r="J237" s="95"/>
      <c r="K237" s="95"/>
      <c r="L237" s="95"/>
      <c r="M237" s="114">
        <f>$A$15</f>
        <v>0</v>
      </c>
      <c r="N237" s="115">
        <f>IF(N232=A231,H237,0)</f>
        <v>0</v>
      </c>
      <c r="O237" s="115">
        <f>IF(O232=A231,H237,0)</f>
        <v>0</v>
      </c>
      <c r="P237" s="115">
        <f>IF(P232=A231,H237,0)</f>
        <v>0</v>
      </c>
      <c r="Q237" s="115">
        <f>IF(Q232=A231,H237,0)</f>
        <v>0</v>
      </c>
      <c r="R237" s="115">
        <f>IF(R232=A231,H237,0)</f>
        <v>0</v>
      </c>
      <c r="S237" s="115">
        <f>IF(S232=A231,H237,0)</f>
        <v>0</v>
      </c>
      <c r="T237" s="116">
        <f>IF(T232=A231,H237,0)</f>
        <v>0</v>
      </c>
      <c r="U237" s="95"/>
      <c r="V237" s="96"/>
      <c r="W237" s="96"/>
      <c r="X237" s="96"/>
      <c r="Y237" s="96"/>
      <c r="Z237" s="96"/>
    </row>
    <row r="238" spans="1:26" ht="15.75" customHeight="1">
      <c r="A238" s="131" t="str">
        <f>IF($A$16=0,"",$A$16)</f>
        <v/>
      </c>
      <c r="B238" s="133"/>
      <c r="C238" s="133"/>
      <c r="D238" s="133"/>
      <c r="E238" s="134"/>
      <c r="F238" s="132"/>
      <c r="G238" s="132"/>
      <c r="H238" s="135">
        <f t="shared" si="65"/>
        <v>0</v>
      </c>
      <c r="I238" s="95"/>
      <c r="J238" s="95"/>
      <c r="K238" s="95"/>
      <c r="L238" s="95"/>
      <c r="M238" s="114">
        <f>$A$16</f>
        <v>0</v>
      </c>
      <c r="N238" s="115">
        <f>IF(N232=A231,H238,0)</f>
        <v>0</v>
      </c>
      <c r="O238" s="115">
        <f>IF(O232=A231,H238,0)</f>
        <v>0</v>
      </c>
      <c r="P238" s="115">
        <f>IF(P232=A231,H238,0)</f>
        <v>0</v>
      </c>
      <c r="Q238" s="115">
        <f>IF(Q232=A231,H238,0)</f>
        <v>0</v>
      </c>
      <c r="R238" s="115">
        <f>IF(R232=A231,H238,0)</f>
        <v>0</v>
      </c>
      <c r="S238" s="115">
        <f>IF(S232=A231,H238,0)</f>
        <v>0</v>
      </c>
      <c r="T238" s="116">
        <f>IF(T232=A231,H238,0)</f>
        <v>0</v>
      </c>
      <c r="U238" s="95"/>
      <c r="V238" s="96"/>
      <c r="W238" s="96"/>
      <c r="X238" s="96"/>
      <c r="Y238" s="96"/>
      <c r="Z238" s="96"/>
    </row>
    <row r="239" spans="1:26" ht="15.75" customHeight="1">
      <c r="A239" s="131" t="str">
        <f>IF($A$17=0,"",$A$17)</f>
        <v/>
      </c>
      <c r="B239" s="133"/>
      <c r="C239" s="133"/>
      <c r="D239" s="133"/>
      <c r="E239" s="134"/>
      <c r="F239" s="132"/>
      <c r="G239" s="132"/>
      <c r="H239" s="135">
        <f t="shared" si="65"/>
        <v>0</v>
      </c>
      <c r="I239" s="95"/>
      <c r="J239" s="95"/>
      <c r="K239" s="95"/>
      <c r="L239" s="95"/>
      <c r="M239" s="114">
        <f>$A$17</f>
        <v>0</v>
      </c>
      <c r="N239" s="115">
        <f>IF(N232=A231,H239,0)</f>
        <v>0</v>
      </c>
      <c r="O239" s="115">
        <f>IF(O232=A231,H239,0)</f>
        <v>0</v>
      </c>
      <c r="P239" s="115">
        <f>IF(P232=A231,H239,0)</f>
        <v>0</v>
      </c>
      <c r="Q239" s="115">
        <f>IF(Q232=A231,H239,0)</f>
        <v>0</v>
      </c>
      <c r="R239" s="115">
        <f>IF(R232=A231,H239,0)</f>
        <v>0</v>
      </c>
      <c r="S239" s="115">
        <f>IF(S232=A231,H239,0)</f>
        <v>0</v>
      </c>
      <c r="T239" s="116">
        <f>IF(T232=A231,H239,0)</f>
        <v>0</v>
      </c>
      <c r="U239" s="95"/>
      <c r="V239" s="96"/>
      <c r="W239" s="96"/>
      <c r="X239" s="96"/>
      <c r="Y239" s="96"/>
      <c r="Z239" s="96"/>
    </row>
    <row r="240" spans="1:26" ht="15.75" customHeight="1">
      <c r="A240" s="136" t="s">
        <v>103</v>
      </c>
      <c r="B240" s="137">
        <f t="shared" ref="B240:D240" si="66">SUM(B233:B239)</f>
        <v>0</v>
      </c>
      <c r="C240" s="137">
        <f t="shared" si="66"/>
        <v>0</v>
      </c>
      <c r="D240" s="137">
        <f t="shared" si="66"/>
        <v>0</v>
      </c>
      <c r="E240" s="137"/>
      <c r="F240" s="137">
        <f>IF(H240&gt;0,LARGE(F233:F239,1),0)</f>
        <v>0</v>
      </c>
      <c r="G240" s="137"/>
      <c r="H240" s="138">
        <f>SUM(H233:H239)</f>
        <v>0</v>
      </c>
      <c r="I240" s="95"/>
      <c r="J240" s="95"/>
      <c r="K240" s="95"/>
      <c r="L240" s="95"/>
      <c r="M240" s="114" t="s">
        <v>103</v>
      </c>
      <c r="N240" s="115">
        <f t="shared" ref="N240:T240" si="67">N233+N234+N235+N236+N237+N238+N239</f>
        <v>0</v>
      </c>
      <c r="O240" s="115">
        <f t="shared" si="67"/>
        <v>0</v>
      </c>
      <c r="P240" s="115">
        <f t="shared" si="67"/>
        <v>0</v>
      </c>
      <c r="Q240" s="115">
        <f t="shared" si="67"/>
        <v>0</v>
      </c>
      <c r="R240" s="115">
        <f t="shared" si="67"/>
        <v>0</v>
      </c>
      <c r="S240" s="115">
        <f t="shared" si="67"/>
        <v>0</v>
      </c>
      <c r="T240" s="116">
        <f t="shared" si="67"/>
        <v>0</v>
      </c>
      <c r="U240" s="95"/>
      <c r="V240" s="96"/>
      <c r="W240" s="96"/>
      <c r="X240" s="96"/>
      <c r="Y240" s="96"/>
      <c r="Z240" s="96"/>
    </row>
    <row r="241" spans="1:26" ht="15.75" customHeight="1">
      <c r="A241" s="119"/>
      <c r="B241" s="120"/>
      <c r="C241" s="121"/>
      <c r="D241" s="121"/>
      <c r="E241" s="121"/>
      <c r="F241" s="121"/>
      <c r="G241" s="121"/>
      <c r="H241" s="121"/>
      <c r="I241" s="95"/>
      <c r="J241" s="95"/>
      <c r="K241" s="95"/>
      <c r="L241" s="95"/>
      <c r="M241" s="114" t="s">
        <v>104</v>
      </c>
      <c r="N241" s="115">
        <f>IF(N232=A231,F240,0)</f>
        <v>0</v>
      </c>
      <c r="O241" s="115">
        <f>IF(O232=A231,F240,0)</f>
        <v>0</v>
      </c>
      <c r="P241" s="115">
        <f>IF(P232=A231,F240,0)</f>
        <v>0</v>
      </c>
      <c r="Q241" s="115">
        <f>IF(Q232=A231,F240,0)</f>
        <v>0</v>
      </c>
      <c r="R241" s="115">
        <f>IF(R232=A231,F240,0)</f>
        <v>0</v>
      </c>
      <c r="S241" s="115">
        <f>IF(S232=A231,F240,0)</f>
        <v>0</v>
      </c>
      <c r="T241" s="116">
        <f>IF(T232=A231,F240,0)</f>
        <v>0</v>
      </c>
      <c r="U241" s="95"/>
      <c r="V241" s="96"/>
      <c r="W241" s="96"/>
      <c r="X241" s="96"/>
      <c r="Y241" s="96"/>
      <c r="Z241" s="96"/>
    </row>
    <row r="242" spans="1:26" ht="15.75" customHeight="1">
      <c r="A242" s="119"/>
      <c r="B242" s="119"/>
      <c r="C242" s="119"/>
      <c r="D242" s="119"/>
      <c r="E242" s="119"/>
      <c r="F242" s="119"/>
      <c r="G242" s="119"/>
      <c r="H242" s="119"/>
      <c r="I242" s="95"/>
      <c r="J242" s="95"/>
      <c r="K242" s="95"/>
      <c r="L242" s="95"/>
      <c r="M242" s="95"/>
      <c r="N242" s="95"/>
      <c r="O242" s="95"/>
      <c r="P242" s="95"/>
      <c r="Q242" s="95"/>
      <c r="R242" s="95"/>
      <c r="S242" s="95"/>
      <c r="T242" s="96"/>
      <c r="U242" s="96"/>
      <c r="V242" s="96"/>
      <c r="W242" s="96"/>
      <c r="X242" s="96"/>
      <c r="Y242" s="96"/>
      <c r="Z242" s="96"/>
    </row>
    <row r="243" spans="1:26" ht="15.75" customHeight="1">
      <c r="A243" s="122" t="s">
        <v>91</v>
      </c>
      <c r="B243" s="295" t="s">
        <v>92</v>
      </c>
      <c r="C243" s="296"/>
      <c r="D243" s="123" t="s">
        <v>93</v>
      </c>
      <c r="E243" s="292" t="s">
        <v>94</v>
      </c>
      <c r="F243" s="293"/>
      <c r="G243" s="293"/>
      <c r="H243" s="294"/>
      <c r="I243" s="95"/>
      <c r="J243" s="95"/>
      <c r="K243" s="95"/>
      <c r="L243" s="95"/>
      <c r="M243" s="95"/>
      <c r="N243" s="95"/>
      <c r="O243" s="95"/>
      <c r="P243" s="95"/>
      <c r="Q243" s="95"/>
      <c r="R243" s="95"/>
      <c r="S243" s="95"/>
      <c r="T243" s="96"/>
      <c r="U243" s="96"/>
      <c r="V243" s="96"/>
      <c r="W243" s="96"/>
      <c r="X243" s="96"/>
      <c r="Y243" s="96"/>
      <c r="Z243" s="96"/>
    </row>
    <row r="244" spans="1:26" ht="15.75" customHeight="1">
      <c r="A244" s="126"/>
      <c r="B244" s="288"/>
      <c r="C244" s="237"/>
      <c r="D244" s="127"/>
      <c r="E244" s="289"/>
      <c r="F244" s="268"/>
      <c r="G244" s="268"/>
      <c r="H244" s="290"/>
      <c r="I244" s="95"/>
      <c r="J244" s="95"/>
      <c r="K244" s="95"/>
      <c r="L244" s="95"/>
      <c r="M244" s="107"/>
      <c r="N244" s="291" t="s">
        <v>86</v>
      </c>
      <c r="O244" s="268"/>
      <c r="P244" s="268"/>
      <c r="Q244" s="268"/>
      <c r="R244" s="268"/>
      <c r="S244" s="268"/>
      <c r="T244" s="237"/>
      <c r="U244" s="108"/>
      <c r="V244" s="96"/>
      <c r="W244" s="96"/>
      <c r="X244" s="96"/>
      <c r="Y244" s="96"/>
      <c r="Z244" s="96"/>
    </row>
    <row r="245" spans="1:26" ht="15.75" customHeight="1">
      <c r="A245" s="128" t="s">
        <v>95</v>
      </c>
      <c r="B245" s="129" t="s">
        <v>154</v>
      </c>
      <c r="C245" s="129" t="s">
        <v>155</v>
      </c>
      <c r="D245" s="129" t="s">
        <v>156</v>
      </c>
      <c r="E245" s="129" t="s">
        <v>99</v>
      </c>
      <c r="F245" s="129" t="s">
        <v>100</v>
      </c>
      <c r="G245" s="129" t="s">
        <v>101</v>
      </c>
      <c r="H245" s="130" t="s">
        <v>102</v>
      </c>
      <c r="I245" s="95"/>
      <c r="J245" s="95"/>
      <c r="K245" s="95"/>
      <c r="L245" s="95"/>
      <c r="M245" s="107" t="s">
        <v>88</v>
      </c>
      <c r="N245" s="110">
        <f>$B$10</f>
        <v>0</v>
      </c>
      <c r="O245" s="110">
        <f>$C$10</f>
        <v>0</v>
      </c>
      <c r="P245" s="110">
        <f>$D$10</f>
        <v>0</v>
      </c>
      <c r="Q245" s="110">
        <f>$E$10</f>
        <v>0</v>
      </c>
      <c r="R245" s="110">
        <f>$F$10</f>
        <v>0</v>
      </c>
      <c r="S245" s="110">
        <f>$G$10</f>
        <v>0</v>
      </c>
      <c r="T245" s="110" t="s">
        <v>17</v>
      </c>
      <c r="U245" s="111"/>
      <c r="V245" s="96"/>
      <c r="W245" s="96"/>
      <c r="X245" s="96"/>
      <c r="Y245" s="96"/>
      <c r="Z245" s="96"/>
    </row>
    <row r="246" spans="1:26" ht="15.75" customHeight="1">
      <c r="A246" s="131" t="str">
        <f>IF($A$11=0,"",$A$11)</f>
        <v/>
      </c>
      <c r="B246" s="132"/>
      <c r="C246" s="133"/>
      <c r="D246" s="133"/>
      <c r="E246" s="134"/>
      <c r="F246" s="132"/>
      <c r="G246" s="132"/>
      <c r="H246" s="135">
        <f t="shared" ref="H246:H252" si="68">(B246*G246*F246)/1000000</f>
        <v>0</v>
      </c>
      <c r="I246" s="95"/>
      <c r="J246" s="95"/>
      <c r="K246" s="95"/>
      <c r="L246" s="95"/>
      <c r="M246" s="114">
        <f>$A$11</f>
        <v>0</v>
      </c>
      <c r="N246" s="115">
        <f>IF(N245=A244,H246,0)</f>
        <v>0</v>
      </c>
      <c r="O246" s="115">
        <f>IF(O245=A244,H246,0)</f>
        <v>0</v>
      </c>
      <c r="P246" s="115">
        <f>IF(P245=A244,H246,0)</f>
        <v>0</v>
      </c>
      <c r="Q246" s="115">
        <f>IF(Q245=A244,H246,0)</f>
        <v>0</v>
      </c>
      <c r="R246" s="115">
        <f>IF(R245=A244,H246,0)</f>
        <v>0</v>
      </c>
      <c r="S246" s="115">
        <f>IF(S245=A244,H246,0)</f>
        <v>0</v>
      </c>
      <c r="T246" s="116">
        <f>IF(T245=A244,H246,0)</f>
        <v>0</v>
      </c>
      <c r="U246" s="95"/>
      <c r="V246" s="96"/>
      <c r="W246" s="96"/>
      <c r="X246" s="96"/>
      <c r="Y246" s="96"/>
      <c r="Z246" s="96"/>
    </row>
    <row r="247" spans="1:26" ht="15.75" customHeight="1">
      <c r="A247" s="131" t="str">
        <f>IF($A$12=0,"",$A$12)</f>
        <v/>
      </c>
      <c r="B247" s="132"/>
      <c r="C247" s="133"/>
      <c r="D247" s="133"/>
      <c r="E247" s="134"/>
      <c r="F247" s="132"/>
      <c r="G247" s="132"/>
      <c r="H247" s="135">
        <f t="shared" si="68"/>
        <v>0</v>
      </c>
      <c r="I247" s="95"/>
      <c r="J247" s="95"/>
      <c r="K247" s="95"/>
      <c r="L247" s="95"/>
      <c r="M247" s="114">
        <f>$A$12</f>
        <v>0</v>
      </c>
      <c r="N247" s="115">
        <f>IF(N245=A244,H247,0)</f>
        <v>0</v>
      </c>
      <c r="O247" s="115">
        <f>IF(O245=A244,H247,0)</f>
        <v>0</v>
      </c>
      <c r="P247" s="115">
        <f>IF(P245=A244,H247,0)</f>
        <v>0</v>
      </c>
      <c r="Q247" s="115">
        <f>IF(Q245=A244,H247,0)</f>
        <v>0</v>
      </c>
      <c r="R247" s="115">
        <f>IF(R245=A244,H247,0)</f>
        <v>0</v>
      </c>
      <c r="S247" s="115">
        <f>IF(S245=A244,H247,0)</f>
        <v>0</v>
      </c>
      <c r="T247" s="116">
        <f>IF(T245=A244,H247,0)</f>
        <v>0</v>
      </c>
      <c r="U247" s="95"/>
      <c r="V247" s="96"/>
      <c r="W247" s="96"/>
      <c r="X247" s="96"/>
      <c r="Y247" s="96"/>
      <c r="Z247" s="96"/>
    </row>
    <row r="248" spans="1:26" ht="15.75" customHeight="1">
      <c r="A248" s="131" t="str">
        <f>IF($A$13=0,"",$A$13)</f>
        <v/>
      </c>
      <c r="B248" s="133"/>
      <c r="C248" s="133"/>
      <c r="D248" s="133"/>
      <c r="E248" s="134"/>
      <c r="F248" s="132"/>
      <c r="G248" s="132"/>
      <c r="H248" s="135">
        <f t="shared" si="68"/>
        <v>0</v>
      </c>
      <c r="I248" s="95"/>
      <c r="J248" s="95"/>
      <c r="K248" s="95"/>
      <c r="L248" s="95"/>
      <c r="M248" s="114">
        <f>$A$13</f>
        <v>0</v>
      </c>
      <c r="N248" s="115">
        <f>IF(N245=A244,H248,0)</f>
        <v>0</v>
      </c>
      <c r="O248" s="115">
        <f>IF(O245=A244,H248,0)</f>
        <v>0</v>
      </c>
      <c r="P248" s="115">
        <f>IF(P245=A244,H248,0)</f>
        <v>0</v>
      </c>
      <c r="Q248" s="115">
        <f>IF(Q245=A244,H248,0)</f>
        <v>0</v>
      </c>
      <c r="R248" s="115">
        <f>IF(R245=A244,H248,0)</f>
        <v>0</v>
      </c>
      <c r="S248" s="115">
        <f>IF(S245=A244,H248,0)</f>
        <v>0</v>
      </c>
      <c r="T248" s="116">
        <f>IF(T245=A244,H248,0)</f>
        <v>0</v>
      </c>
      <c r="U248" s="95"/>
      <c r="V248" s="96"/>
      <c r="W248" s="96"/>
      <c r="X248" s="96"/>
      <c r="Y248" s="96"/>
      <c r="Z248" s="96"/>
    </row>
    <row r="249" spans="1:26" ht="15.75" customHeight="1">
      <c r="A249" s="131" t="str">
        <f>IF($A$14=0,"",$A$14)</f>
        <v/>
      </c>
      <c r="B249" s="133"/>
      <c r="C249" s="133"/>
      <c r="D249" s="133"/>
      <c r="E249" s="134"/>
      <c r="F249" s="132"/>
      <c r="G249" s="132"/>
      <c r="H249" s="135">
        <f t="shared" si="68"/>
        <v>0</v>
      </c>
      <c r="I249" s="95"/>
      <c r="J249" s="95"/>
      <c r="K249" s="95"/>
      <c r="L249" s="95"/>
      <c r="M249" s="114">
        <f>$A$14</f>
        <v>0</v>
      </c>
      <c r="N249" s="115">
        <f>IF(N245=A244,H249,0)</f>
        <v>0</v>
      </c>
      <c r="O249" s="115">
        <f>IF(O245=A244,H249,0)</f>
        <v>0</v>
      </c>
      <c r="P249" s="115">
        <f>IF(P245=A244,H249,0)</f>
        <v>0</v>
      </c>
      <c r="Q249" s="115">
        <f>IF(Q245=A244,H249,0)</f>
        <v>0</v>
      </c>
      <c r="R249" s="115">
        <f>IF(R245=A244,H249,0)</f>
        <v>0</v>
      </c>
      <c r="S249" s="115">
        <f>IF(S245=A244,H249,0)</f>
        <v>0</v>
      </c>
      <c r="T249" s="116">
        <f>IF(T245=A244,H249,0)</f>
        <v>0</v>
      </c>
      <c r="U249" s="95"/>
      <c r="V249" s="96"/>
      <c r="W249" s="96"/>
      <c r="X249" s="96"/>
      <c r="Y249" s="96"/>
      <c r="Z249" s="96"/>
    </row>
    <row r="250" spans="1:26" ht="15.75" customHeight="1">
      <c r="A250" s="131" t="str">
        <f>IF($A$15=0,"",$A$15)</f>
        <v/>
      </c>
      <c r="B250" s="133"/>
      <c r="C250" s="133"/>
      <c r="D250" s="133"/>
      <c r="E250" s="134"/>
      <c r="F250" s="132"/>
      <c r="G250" s="132"/>
      <c r="H250" s="135">
        <f t="shared" si="68"/>
        <v>0</v>
      </c>
      <c r="I250" s="95"/>
      <c r="J250" s="95"/>
      <c r="K250" s="95"/>
      <c r="L250" s="95"/>
      <c r="M250" s="114">
        <f>$A$15</f>
        <v>0</v>
      </c>
      <c r="N250" s="115">
        <f>IF(N245=A244,H250,0)</f>
        <v>0</v>
      </c>
      <c r="O250" s="115">
        <f>IF(O245=A244,H250,0)</f>
        <v>0</v>
      </c>
      <c r="P250" s="115">
        <f>IF(P245=A244,H250,0)</f>
        <v>0</v>
      </c>
      <c r="Q250" s="115">
        <f>IF(Q245=A244,H250,0)</f>
        <v>0</v>
      </c>
      <c r="R250" s="115">
        <f>IF(R245=A244,H250,0)</f>
        <v>0</v>
      </c>
      <c r="S250" s="115">
        <f>IF(S245=A244,H250,0)</f>
        <v>0</v>
      </c>
      <c r="T250" s="116">
        <f>IF(T245=A244,H250,0)</f>
        <v>0</v>
      </c>
      <c r="U250" s="95"/>
      <c r="V250" s="96"/>
      <c r="W250" s="96"/>
      <c r="X250" s="96"/>
      <c r="Y250" s="96"/>
      <c r="Z250" s="96"/>
    </row>
    <row r="251" spans="1:26" ht="15.75" customHeight="1">
      <c r="A251" s="131" t="str">
        <f>IF($A$16=0,"",$A$16)</f>
        <v/>
      </c>
      <c r="B251" s="133"/>
      <c r="C251" s="133"/>
      <c r="D251" s="133"/>
      <c r="E251" s="134"/>
      <c r="F251" s="132"/>
      <c r="G251" s="132"/>
      <c r="H251" s="135">
        <f t="shared" si="68"/>
        <v>0</v>
      </c>
      <c r="I251" s="95"/>
      <c r="J251" s="95"/>
      <c r="K251" s="95"/>
      <c r="L251" s="95"/>
      <c r="M251" s="114">
        <f>$A$16</f>
        <v>0</v>
      </c>
      <c r="N251" s="115">
        <f>IF(N245=A244,H251,0)</f>
        <v>0</v>
      </c>
      <c r="O251" s="115">
        <f>IF(O245=A244,H251,0)</f>
        <v>0</v>
      </c>
      <c r="P251" s="115">
        <f>IF(P245=A244,H251,0)</f>
        <v>0</v>
      </c>
      <c r="Q251" s="115">
        <f>IF(Q245=A244,H251,0)</f>
        <v>0</v>
      </c>
      <c r="R251" s="115">
        <f>IF(R245=A244,H251,0)</f>
        <v>0</v>
      </c>
      <c r="S251" s="115">
        <f>IF(S245=A244,H251,0)</f>
        <v>0</v>
      </c>
      <c r="T251" s="116">
        <f>IF(T245=A244,H251,0)</f>
        <v>0</v>
      </c>
      <c r="U251" s="95"/>
      <c r="V251" s="96"/>
      <c r="W251" s="96"/>
      <c r="X251" s="96"/>
      <c r="Y251" s="96"/>
      <c r="Z251" s="96"/>
    </row>
    <row r="252" spans="1:26" ht="15.75" customHeight="1">
      <c r="A252" s="131" t="str">
        <f>IF($A$17=0,"",$A$17)</f>
        <v/>
      </c>
      <c r="B252" s="133"/>
      <c r="C252" s="133"/>
      <c r="D252" s="133"/>
      <c r="E252" s="134"/>
      <c r="F252" s="132"/>
      <c r="G252" s="132"/>
      <c r="H252" s="135">
        <f t="shared" si="68"/>
        <v>0</v>
      </c>
      <c r="I252" s="95"/>
      <c r="J252" s="95"/>
      <c r="K252" s="95"/>
      <c r="L252" s="95"/>
      <c r="M252" s="114">
        <f>$A$17</f>
        <v>0</v>
      </c>
      <c r="N252" s="115">
        <f>IF(N245=A244,H252,0)</f>
        <v>0</v>
      </c>
      <c r="O252" s="115">
        <f>IF(O245=A244,H252,0)</f>
        <v>0</v>
      </c>
      <c r="P252" s="115">
        <f>IF(P245=A244,H252,0)</f>
        <v>0</v>
      </c>
      <c r="Q252" s="115">
        <f>IF(Q245=A244,H252,0)</f>
        <v>0</v>
      </c>
      <c r="R252" s="115">
        <f>IF(R245=A244,H252,0)</f>
        <v>0</v>
      </c>
      <c r="S252" s="115">
        <f>IF(S245=A244,H252,0)</f>
        <v>0</v>
      </c>
      <c r="T252" s="116">
        <f>IF(T245=A244,H252,0)</f>
        <v>0</v>
      </c>
      <c r="U252" s="95"/>
      <c r="V252" s="96"/>
      <c r="W252" s="96"/>
      <c r="X252" s="96"/>
      <c r="Y252" s="96"/>
      <c r="Z252" s="96"/>
    </row>
    <row r="253" spans="1:26" ht="15.75" customHeight="1">
      <c r="A253" s="136" t="s">
        <v>103</v>
      </c>
      <c r="B253" s="137">
        <f t="shared" ref="B253:D253" si="69">SUM(B246:B252)</f>
        <v>0</v>
      </c>
      <c r="C253" s="137">
        <f t="shared" si="69"/>
        <v>0</v>
      </c>
      <c r="D253" s="137">
        <f t="shared" si="69"/>
        <v>0</v>
      </c>
      <c r="E253" s="137"/>
      <c r="F253" s="137">
        <f>IF(H253&gt;0,LARGE(F246:F252,1),0)</f>
        <v>0</v>
      </c>
      <c r="G253" s="137"/>
      <c r="H253" s="138">
        <f>SUM(H246:H252)</f>
        <v>0</v>
      </c>
      <c r="I253" s="95"/>
      <c r="J253" s="95"/>
      <c r="K253" s="95"/>
      <c r="L253" s="95"/>
      <c r="M253" s="114" t="s">
        <v>103</v>
      </c>
      <c r="N253" s="115">
        <f t="shared" ref="N253:T253" si="70">N246+N247+N248+N249+N250+N251+N252</f>
        <v>0</v>
      </c>
      <c r="O253" s="115">
        <f t="shared" si="70"/>
        <v>0</v>
      </c>
      <c r="P253" s="115">
        <f t="shared" si="70"/>
        <v>0</v>
      </c>
      <c r="Q253" s="115">
        <f t="shared" si="70"/>
        <v>0</v>
      </c>
      <c r="R253" s="115">
        <f t="shared" si="70"/>
        <v>0</v>
      </c>
      <c r="S253" s="115">
        <f t="shared" si="70"/>
        <v>0</v>
      </c>
      <c r="T253" s="116">
        <f t="shared" si="70"/>
        <v>0</v>
      </c>
      <c r="U253" s="95"/>
      <c r="V253" s="96"/>
      <c r="W253" s="96"/>
      <c r="X253" s="96"/>
      <c r="Y253" s="96"/>
      <c r="Z253" s="96"/>
    </row>
    <row r="254" spans="1:26" ht="15.75" customHeight="1">
      <c r="A254" s="119"/>
      <c r="B254" s="120"/>
      <c r="C254" s="121"/>
      <c r="D254" s="121"/>
      <c r="E254" s="121"/>
      <c r="F254" s="121"/>
      <c r="G254" s="121"/>
      <c r="H254" s="121"/>
      <c r="I254" s="95"/>
      <c r="J254" s="95"/>
      <c r="K254" s="95"/>
      <c r="L254" s="95"/>
      <c r="M254" s="114" t="s">
        <v>104</v>
      </c>
      <c r="N254" s="115">
        <f>IF(N245=A244,F253,0)</f>
        <v>0</v>
      </c>
      <c r="O254" s="115">
        <f>IF(O245=A244,F253,0)</f>
        <v>0</v>
      </c>
      <c r="P254" s="115">
        <f>IF(P245=A244,F253,0)</f>
        <v>0</v>
      </c>
      <c r="Q254" s="115">
        <f>IF(Q245=A244,F253,0)</f>
        <v>0</v>
      </c>
      <c r="R254" s="115">
        <f>IF(R245=A244,F253,0)</f>
        <v>0</v>
      </c>
      <c r="S254" s="115">
        <f>IF(S245=A244,F253,0)</f>
        <v>0</v>
      </c>
      <c r="T254" s="116">
        <f>IF(T245=A244,F253,0)</f>
        <v>0</v>
      </c>
      <c r="U254" s="95"/>
      <c r="V254" s="96"/>
      <c r="W254" s="96"/>
      <c r="X254" s="96"/>
      <c r="Y254" s="96"/>
      <c r="Z254" s="96"/>
    </row>
    <row r="255" spans="1:26" ht="15.75" customHeight="1">
      <c r="A255" s="119"/>
      <c r="B255" s="119"/>
      <c r="C255" s="119"/>
      <c r="D255" s="119"/>
      <c r="E255" s="119"/>
      <c r="F255" s="119"/>
      <c r="G255" s="119"/>
      <c r="H255" s="119"/>
      <c r="I255" s="95"/>
      <c r="J255" s="95"/>
      <c r="K255" s="95"/>
      <c r="L255" s="95"/>
      <c r="M255" s="95"/>
      <c r="N255" s="95"/>
      <c r="O255" s="95"/>
      <c r="P255" s="95"/>
      <c r="Q255" s="95"/>
      <c r="R255" s="95"/>
      <c r="S255" s="95"/>
      <c r="T255" s="96"/>
      <c r="U255" s="96"/>
      <c r="V255" s="96"/>
      <c r="W255" s="96"/>
      <c r="X255" s="96"/>
      <c r="Y255" s="96"/>
      <c r="Z255" s="96"/>
    </row>
    <row r="256" spans="1:26" ht="15.75" customHeight="1">
      <c r="A256" s="122" t="s">
        <v>91</v>
      </c>
      <c r="B256" s="295" t="s">
        <v>92</v>
      </c>
      <c r="C256" s="296"/>
      <c r="D256" s="123" t="s">
        <v>93</v>
      </c>
      <c r="E256" s="292" t="s">
        <v>94</v>
      </c>
      <c r="F256" s="293"/>
      <c r="G256" s="293"/>
      <c r="H256" s="294"/>
      <c r="I256" s="95"/>
      <c r="J256" s="95"/>
      <c r="K256" s="95"/>
      <c r="L256" s="95"/>
      <c r="M256" s="95"/>
      <c r="N256" s="95"/>
      <c r="O256" s="95"/>
      <c r="P256" s="95"/>
      <c r="Q256" s="95"/>
      <c r="R256" s="95"/>
      <c r="S256" s="95"/>
      <c r="T256" s="96"/>
      <c r="U256" s="96"/>
      <c r="V256" s="96"/>
      <c r="W256" s="96"/>
      <c r="X256" s="96"/>
      <c r="Y256" s="96"/>
      <c r="Z256" s="96"/>
    </row>
    <row r="257" spans="1:26" ht="15.75" customHeight="1">
      <c r="A257" s="126"/>
      <c r="B257" s="288"/>
      <c r="C257" s="237"/>
      <c r="D257" s="127"/>
      <c r="E257" s="289"/>
      <c r="F257" s="268"/>
      <c r="G257" s="268"/>
      <c r="H257" s="290"/>
      <c r="I257" s="95"/>
      <c r="J257" s="95"/>
      <c r="K257" s="95"/>
      <c r="L257" s="95"/>
      <c r="M257" s="107"/>
      <c r="N257" s="291" t="s">
        <v>86</v>
      </c>
      <c r="O257" s="268"/>
      <c r="P257" s="268"/>
      <c r="Q257" s="268"/>
      <c r="R257" s="268"/>
      <c r="S257" s="268"/>
      <c r="T257" s="237"/>
      <c r="U257" s="108"/>
      <c r="V257" s="96"/>
      <c r="W257" s="96"/>
      <c r="X257" s="96"/>
      <c r="Y257" s="96"/>
      <c r="Z257" s="96"/>
    </row>
    <row r="258" spans="1:26" ht="15.75" customHeight="1">
      <c r="A258" s="128" t="s">
        <v>95</v>
      </c>
      <c r="B258" s="129" t="s">
        <v>157</v>
      </c>
      <c r="C258" s="129" t="s">
        <v>158</v>
      </c>
      <c r="D258" s="129" t="s">
        <v>159</v>
      </c>
      <c r="E258" s="129" t="s">
        <v>99</v>
      </c>
      <c r="F258" s="129" t="s">
        <v>100</v>
      </c>
      <c r="G258" s="129" t="s">
        <v>101</v>
      </c>
      <c r="H258" s="130" t="s">
        <v>102</v>
      </c>
      <c r="I258" s="95"/>
      <c r="J258" s="95"/>
      <c r="K258" s="95"/>
      <c r="L258" s="95"/>
      <c r="M258" s="107" t="s">
        <v>88</v>
      </c>
      <c r="N258" s="110">
        <f>$B$10</f>
        <v>0</v>
      </c>
      <c r="O258" s="110">
        <f>$C$10</f>
        <v>0</v>
      </c>
      <c r="P258" s="110">
        <f>$D$10</f>
        <v>0</v>
      </c>
      <c r="Q258" s="110">
        <f>$E$10</f>
        <v>0</v>
      </c>
      <c r="R258" s="110">
        <f>$F$10</f>
        <v>0</v>
      </c>
      <c r="S258" s="110">
        <f>$G$10</f>
        <v>0</v>
      </c>
      <c r="T258" s="110" t="s">
        <v>17</v>
      </c>
      <c r="U258" s="111"/>
      <c r="V258" s="96"/>
      <c r="W258" s="96"/>
      <c r="X258" s="96"/>
      <c r="Y258" s="96"/>
      <c r="Z258" s="96"/>
    </row>
    <row r="259" spans="1:26" ht="15.75" customHeight="1">
      <c r="A259" s="131" t="str">
        <f>IF($A$11=0,"",$A$11)</f>
        <v/>
      </c>
      <c r="B259" s="132"/>
      <c r="C259" s="133"/>
      <c r="D259" s="133"/>
      <c r="E259" s="134"/>
      <c r="F259" s="132"/>
      <c r="G259" s="132"/>
      <c r="H259" s="135">
        <f t="shared" ref="H259:H265" si="71">(B259*G259*F259)/1000000</f>
        <v>0</v>
      </c>
      <c r="I259" s="95"/>
      <c r="J259" s="95"/>
      <c r="K259" s="95"/>
      <c r="L259" s="95"/>
      <c r="M259" s="114">
        <f>$A$11</f>
        <v>0</v>
      </c>
      <c r="N259" s="115">
        <f>IF(N258=A257,H259,0)</f>
        <v>0</v>
      </c>
      <c r="O259" s="115">
        <f>IF(O258=A257,H259,0)</f>
        <v>0</v>
      </c>
      <c r="P259" s="115">
        <f>IF(P258=A257,H259,0)</f>
        <v>0</v>
      </c>
      <c r="Q259" s="115">
        <f>IF(Q258=A257,H259,0)</f>
        <v>0</v>
      </c>
      <c r="R259" s="115">
        <f>IF(R258=A257,H259,0)</f>
        <v>0</v>
      </c>
      <c r="S259" s="115">
        <f>IF(S258=A257,H259,0)</f>
        <v>0</v>
      </c>
      <c r="T259" s="116">
        <f>IF(T258=A257,H259,0)</f>
        <v>0</v>
      </c>
      <c r="U259" s="95"/>
      <c r="V259" s="96"/>
      <c r="W259" s="96"/>
      <c r="X259" s="96"/>
      <c r="Y259" s="96"/>
      <c r="Z259" s="96"/>
    </row>
    <row r="260" spans="1:26" ht="15.75" customHeight="1">
      <c r="A260" s="131" t="str">
        <f>IF($A$12=0,"",$A$12)</f>
        <v/>
      </c>
      <c r="B260" s="132"/>
      <c r="C260" s="133"/>
      <c r="D260" s="133"/>
      <c r="E260" s="134"/>
      <c r="F260" s="132"/>
      <c r="G260" s="132"/>
      <c r="H260" s="135">
        <f t="shared" si="71"/>
        <v>0</v>
      </c>
      <c r="I260" s="95"/>
      <c r="J260" s="95"/>
      <c r="K260" s="95"/>
      <c r="L260" s="95"/>
      <c r="M260" s="114">
        <f>$A$12</f>
        <v>0</v>
      </c>
      <c r="N260" s="115">
        <f>IF(N258=A257,H260,0)</f>
        <v>0</v>
      </c>
      <c r="O260" s="115">
        <f>IF(O258=A257,H260,0)</f>
        <v>0</v>
      </c>
      <c r="P260" s="115">
        <f>IF(P258=A257,H260,0)</f>
        <v>0</v>
      </c>
      <c r="Q260" s="115">
        <f>IF(Q258=A257,H260,0)</f>
        <v>0</v>
      </c>
      <c r="R260" s="115">
        <f>IF(R258=A257,H260,0)</f>
        <v>0</v>
      </c>
      <c r="S260" s="115">
        <f>IF(S258=A257,H260,0)</f>
        <v>0</v>
      </c>
      <c r="T260" s="116">
        <f>IF(T258=A257,H260,0)</f>
        <v>0</v>
      </c>
      <c r="U260" s="95"/>
      <c r="V260" s="96"/>
      <c r="W260" s="96"/>
      <c r="X260" s="96"/>
      <c r="Y260" s="96"/>
      <c r="Z260" s="96"/>
    </row>
    <row r="261" spans="1:26" ht="15.75" customHeight="1">
      <c r="A261" s="131" t="str">
        <f>IF($A$13=0,"",$A$13)</f>
        <v/>
      </c>
      <c r="B261" s="133"/>
      <c r="C261" s="133"/>
      <c r="D261" s="133"/>
      <c r="E261" s="134"/>
      <c r="F261" s="132"/>
      <c r="G261" s="132"/>
      <c r="H261" s="135">
        <f t="shared" si="71"/>
        <v>0</v>
      </c>
      <c r="I261" s="95"/>
      <c r="J261" s="95"/>
      <c r="K261" s="95"/>
      <c r="L261" s="95"/>
      <c r="M261" s="114">
        <f>$A$13</f>
        <v>0</v>
      </c>
      <c r="N261" s="115">
        <f>IF(N258=A257,H261,0)</f>
        <v>0</v>
      </c>
      <c r="O261" s="115">
        <f>IF(O258=A257,H261,0)</f>
        <v>0</v>
      </c>
      <c r="P261" s="115">
        <f>IF(P258=A257,H261,0)</f>
        <v>0</v>
      </c>
      <c r="Q261" s="115">
        <f>IF(Q258=A257,H261,0)</f>
        <v>0</v>
      </c>
      <c r="R261" s="115">
        <f>IF(R258=A257,H261,0)</f>
        <v>0</v>
      </c>
      <c r="S261" s="115">
        <f>IF(S258=A257,H261,0)</f>
        <v>0</v>
      </c>
      <c r="T261" s="116">
        <f>IF(T258=A257,H261,0)</f>
        <v>0</v>
      </c>
      <c r="U261" s="95"/>
      <c r="V261" s="96"/>
      <c r="W261" s="96"/>
      <c r="X261" s="96"/>
      <c r="Y261" s="96"/>
      <c r="Z261" s="96"/>
    </row>
    <row r="262" spans="1:26" ht="15.75" customHeight="1">
      <c r="A262" s="131" t="str">
        <f>IF($A$14=0,"",$A$14)</f>
        <v/>
      </c>
      <c r="B262" s="133"/>
      <c r="C262" s="133"/>
      <c r="D262" s="133"/>
      <c r="E262" s="134"/>
      <c r="F262" s="132"/>
      <c r="G262" s="132"/>
      <c r="H262" s="135">
        <f t="shared" si="71"/>
        <v>0</v>
      </c>
      <c r="I262" s="95"/>
      <c r="J262" s="95"/>
      <c r="K262" s="95"/>
      <c r="L262" s="95"/>
      <c r="M262" s="114">
        <f>$A$14</f>
        <v>0</v>
      </c>
      <c r="N262" s="115">
        <f>IF(N258=A257,H262,0)</f>
        <v>0</v>
      </c>
      <c r="O262" s="115">
        <f>IF(O258=A257,H262,0)</f>
        <v>0</v>
      </c>
      <c r="P262" s="115">
        <f>IF(P258=A257,H262,0)</f>
        <v>0</v>
      </c>
      <c r="Q262" s="115">
        <f>IF(Q258=A257,H262,0)</f>
        <v>0</v>
      </c>
      <c r="R262" s="115">
        <f>IF(R258=A257,H262,0)</f>
        <v>0</v>
      </c>
      <c r="S262" s="115">
        <f>IF(S258=A257,H262,0)</f>
        <v>0</v>
      </c>
      <c r="T262" s="116">
        <f>IF(T258=A257,H262,0)</f>
        <v>0</v>
      </c>
      <c r="U262" s="95"/>
      <c r="V262" s="96"/>
      <c r="W262" s="96"/>
      <c r="X262" s="96"/>
      <c r="Y262" s="96"/>
      <c r="Z262" s="96"/>
    </row>
    <row r="263" spans="1:26" ht="15.75" customHeight="1">
      <c r="A263" s="131" t="str">
        <f>IF($A$15=0,"",$A$15)</f>
        <v/>
      </c>
      <c r="B263" s="133"/>
      <c r="C263" s="133"/>
      <c r="D263" s="133"/>
      <c r="E263" s="134"/>
      <c r="F263" s="132"/>
      <c r="G263" s="132"/>
      <c r="H263" s="135">
        <f t="shared" si="71"/>
        <v>0</v>
      </c>
      <c r="I263" s="95"/>
      <c r="J263" s="95"/>
      <c r="K263" s="95"/>
      <c r="L263" s="95"/>
      <c r="M263" s="114">
        <f>$A$15</f>
        <v>0</v>
      </c>
      <c r="N263" s="115">
        <f>IF(N258=A257,H263,0)</f>
        <v>0</v>
      </c>
      <c r="O263" s="115">
        <f>IF(O258=A257,H263,0)</f>
        <v>0</v>
      </c>
      <c r="P263" s="115">
        <f>IF(P258=A257,H263,0)</f>
        <v>0</v>
      </c>
      <c r="Q263" s="115">
        <f>IF(Q258=A257,H263,0)</f>
        <v>0</v>
      </c>
      <c r="R263" s="115">
        <f>IF(R258=A257,H263,0)</f>
        <v>0</v>
      </c>
      <c r="S263" s="115">
        <f>IF(S258=A257,H263,0)</f>
        <v>0</v>
      </c>
      <c r="T263" s="116">
        <f>IF(T258=A257,H263,0)</f>
        <v>0</v>
      </c>
      <c r="U263" s="95"/>
      <c r="V263" s="96"/>
      <c r="W263" s="96"/>
      <c r="X263" s="96"/>
      <c r="Y263" s="96"/>
      <c r="Z263" s="96"/>
    </row>
    <row r="264" spans="1:26" ht="15.75" customHeight="1">
      <c r="A264" s="131" t="str">
        <f>IF($A$16=0,"",$A$16)</f>
        <v/>
      </c>
      <c r="B264" s="133"/>
      <c r="C264" s="133"/>
      <c r="D264" s="133"/>
      <c r="E264" s="134"/>
      <c r="F264" s="132"/>
      <c r="G264" s="132"/>
      <c r="H264" s="135">
        <f t="shared" si="71"/>
        <v>0</v>
      </c>
      <c r="I264" s="95"/>
      <c r="J264" s="95"/>
      <c r="K264" s="95"/>
      <c r="L264" s="95"/>
      <c r="M264" s="114">
        <f>$A$16</f>
        <v>0</v>
      </c>
      <c r="N264" s="115">
        <f>IF(N258=A257,H264,0)</f>
        <v>0</v>
      </c>
      <c r="O264" s="115">
        <f>IF(O258=A257,H264,0)</f>
        <v>0</v>
      </c>
      <c r="P264" s="115">
        <f>IF(P258=A257,H264,0)</f>
        <v>0</v>
      </c>
      <c r="Q264" s="115">
        <f>IF(Q258=A257,H264,0)</f>
        <v>0</v>
      </c>
      <c r="R264" s="115">
        <f>IF(R258=A257,H264,0)</f>
        <v>0</v>
      </c>
      <c r="S264" s="115">
        <f>IF(S258=A257,H264,0)</f>
        <v>0</v>
      </c>
      <c r="T264" s="116">
        <f>IF(T258=A257,H264,0)</f>
        <v>0</v>
      </c>
      <c r="U264" s="95"/>
      <c r="V264" s="96"/>
      <c r="W264" s="96"/>
      <c r="X264" s="96"/>
      <c r="Y264" s="96"/>
      <c r="Z264" s="96"/>
    </row>
    <row r="265" spans="1:26" ht="15.75" customHeight="1">
      <c r="A265" s="131" t="str">
        <f>IF($A$17=0,"",$A$17)</f>
        <v/>
      </c>
      <c r="B265" s="133"/>
      <c r="C265" s="133"/>
      <c r="D265" s="133"/>
      <c r="E265" s="134"/>
      <c r="F265" s="132"/>
      <c r="G265" s="132"/>
      <c r="H265" s="135">
        <f t="shared" si="71"/>
        <v>0</v>
      </c>
      <c r="I265" s="95"/>
      <c r="J265" s="95"/>
      <c r="K265" s="95"/>
      <c r="L265" s="95"/>
      <c r="M265" s="114">
        <f>$A$17</f>
        <v>0</v>
      </c>
      <c r="N265" s="115">
        <f>IF(N258=A257,H265,0)</f>
        <v>0</v>
      </c>
      <c r="O265" s="115">
        <f>IF(O258=A257,H265,0)</f>
        <v>0</v>
      </c>
      <c r="P265" s="115">
        <f>IF(P258=A257,H265,0)</f>
        <v>0</v>
      </c>
      <c r="Q265" s="115">
        <f>IF(Q258=A257,H265,0)</f>
        <v>0</v>
      </c>
      <c r="R265" s="115">
        <f>IF(R258=A257,H265,0)</f>
        <v>0</v>
      </c>
      <c r="S265" s="115">
        <f>IF(S258=A257,H265,0)</f>
        <v>0</v>
      </c>
      <c r="T265" s="116">
        <f>IF(T258=A257,H265,0)</f>
        <v>0</v>
      </c>
      <c r="U265" s="95"/>
      <c r="V265" s="96"/>
      <c r="W265" s="96"/>
      <c r="X265" s="96"/>
      <c r="Y265" s="96"/>
      <c r="Z265" s="96"/>
    </row>
    <row r="266" spans="1:26" ht="15.75" customHeight="1">
      <c r="A266" s="136" t="s">
        <v>103</v>
      </c>
      <c r="B266" s="137">
        <f t="shared" ref="B266:D266" si="72">SUM(B259:B265)</f>
        <v>0</v>
      </c>
      <c r="C266" s="137">
        <f t="shared" si="72"/>
        <v>0</v>
      </c>
      <c r="D266" s="137">
        <f t="shared" si="72"/>
        <v>0</v>
      </c>
      <c r="E266" s="137"/>
      <c r="F266" s="137">
        <f>IF(H266&gt;0,LARGE(F259:F265,1),0)</f>
        <v>0</v>
      </c>
      <c r="G266" s="137"/>
      <c r="H266" s="138">
        <f>SUM(H259:H265)</f>
        <v>0</v>
      </c>
      <c r="I266" s="95"/>
      <c r="J266" s="95"/>
      <c r="K266" s="95"/>
      <c r="L266" s="95"/>
      <c r="M266" s="114" t="s">
        <v>103</v>
      </c>
      <c r="N266" s="115">
        <f t="shared" ref="N266:T266" si="73">N259+N260+N261+N262+N263+N264+N265</f>
        <v>0</v>
      </c>
      <c r="O266" s="115">
        <f t="shared" si="73"/>
        <v>0</v>
      </c>
      <c r="P266" s="115">
        <f t="shared" si="73"/>
        <v>0</v>
      </c>
      <c r="Q266" s="115">
        <f t="shared" si="73"/>
        <v>0</v>
      </c>
      <c r="R266" s="115">
        <f t="shared" si="73"/>
        <v>0</v>
      </c>
      <c r="S266" s="115">
        <f t="shared" si="73"/>
        <v>0</v>
      </c>
      <c r="T266" s="116">
        <f t="shared" si="73"/>
        <v>0</v>
      </c>
      <c r="U266" s="95"/>
      <c r="V266" s="96"/>
      <c r="W266" s="96"/>
      <c r="X266" s="96"/>
      <c r="Y266" s="96"/>
      <c r="Z266" s="96"/>
    </row>
    <row r="267" spans="1:26" ht="15.75" customHeight="1">
      <c r="A267" s="119"/>
      <c r="B267" s="120"/>
      <c r="C267" s="121"/>
      <c r="D267" s="121"/>
      <c r="E267" s="121"/>
      <c r="F267" s="121"/>
      <c r="G267" s="121"/>
      <c r="H267" s="121"/>
      <c r="I267" s="95"/>
      <c r="J267" s="95"/>
      <c r="K267" s="95"/>
      <c r="L267" s="95"/>
      <c r="M267" s="114" t="s">
        <v>104</v>
      </c>
      <c r="N267" s="115">
        <f>IF(N258=A257,F266,0)</f>
        <v>0</v>
      </c>
      <c r="O267" s="115">
        <f>IF(O258=A257,F266,0)</f>
        <v>0</v>
      </c>
      <c r="P267" s="115">
        <f>IF(P258=A257,F266,0)</f>
        <v>0</v>
      </c>
      <c r="Q267" s="115">
        <f>IF(Q258=A257,F266,0)</f>
        <v>0</v>
      </c>
      <c r="R267" s="115">
        <f>IF(R258=A257,F266,0)</f>
        <v>0</v>
      </c>
      <c r="S267" s="115">
        <f>IF(S258=A257,F266,0)</f>
        <v>0</v>
      </c>
      <c r="T267" s="116">
        <f>IF(T258=A257,F266,0)</f>
        <v>0</v>
      </c>
      <c r="U267" s="95"/>
      <c r="V267" s="96"/>
      <c r="W267" s="96"/>
      <c r="X267" s="96"/>
      <c r="Y267" s="96"/>
      <c r="Z267" s="96"/>
    </row>
    <row r="268" spans="1:26" ht="15.75" customHeight="1">
      <c r="A268" s="119"/>
      <c r="B268" s="119"/>
      <c r="C268" s="119"/>
      <c r="D268" s="119"/>
      <c r="E268" s="119"/>
      <c r="F268" s="119"/>
      <c r="G268" s="119"/>
      <c r="H268" s="119"/>
      <c r="I268" s="95"/>
      <c r="J268" s="95"/>
      <c r="K268" s="95"/>
      <c r="L268" s="95"/>
      <c r="M268" s="95"/>
      <c r="N268" s="95"/>
      <c r="O268" s="95"/>
      <c r="P268" s="95"/>
      <c r="Q268" s="95"/>
      <c r="R268" s="95"/>
      <c r="S268" s="95"/>
      <c r="T268" s="96"/>
      <c r="U268" s="96"/>
      <c r="V268" s="96"/>
      <c r="W268" s="96"/>
      <c r="X268" s="96"/>
      <c r="Y268" s="96"/>
      <c r="Z268" s="96"/>
    </row>
    <row r="269" spans="1:26" ht="15.75" customHeight="1">
      <c r="A269" s="122" t="s">
        <v>91</v>
      </c>
      <c r="B269" s="295" t="s">
        <v>92</v>
      </c>
      <c r="C269" s="296"/>
      <c r="D269" s="123" t="s">
        <v>93</v>
      </c>
      <c r="E269" s="292" t="s">
        <v>94</v>
      </c>
      <c r="F269" s="293"/>
      <c r="G269" s="293"/>
      <c r="H269" s="294"/>
      <c r="I269" s="95"/>
      <c r="J269" s="95"/>
      <c r="K269" s="95"/>
      <c r="L269" s="95"/>
      <c r="M269" s="95"/>
      <c r="N269" s="95"/>
      <c r="O269" s="95"/>
      <c r="P269" s="95"/>
      <c r="Q269" s="95"/>
      <c r="R269" s="95"/>
      <c r="S269" s="95"/>
      <c r="T269" s="96"/>
      <c r="U269" s="96"/>
      <c r="V269" s="96"/>
      <c r="W269" s="96"/>
      <c r="X269" s="96"/>
      <c r="Y269" s="96"/>
      <c r="Z269" s="96"/>
    </row>
    <row r="270" spans="1:26" ht="15.75" customHeight="1">
      <c r="A270" s="126"/>
      <c r="B270" s="288"/>
      <c r="C270" s="237"/>
      <c r="D270" s="127"/>
      <c r="E270" s="289"/>
      <c r="F270" s="268"/>
      <c r="G270" s="268"/>
      <c r="H270" s="290"/>
      <c r="I270" s="95"/>
      <c r="J270" s="95"/>
      <c r="K270" s="95"/>
      <c r="L270" s="95"/>
      <c r="M270" s="107"/>
      <c r="N270" s="291" t="s">
        <v>86</v>
      </c>
      <c r="O270" s="268"/>
      <c r="P270" s="268"/>
      <c r="Q270" s="268"/>
      <c r="R270" s="268"/>
      <c r="S270" s="268"/>
      <c r="T270" s="237"/>
      <c r="U270" s="108"/>
      <c r="V270" s="96"/>
      <c r="W270" s="96"/>
      <c r="X270" s="96"/>
      <c r="Y270" s="96"/>
      <c r="Z270" s="96"/>
    </row>
    <row r="271" spans="1:26" ht="15.75" customHeight="1">
      <c r="A271" s="128" t="s">
        <v>95</v>
      </c>
      <c r="B271" s="129" t="s">
        <v>160</v>
      </c>
      <c r="C271" s="129" t="s">
        <v>161</v>
      </c>
      <c r="D271" s="129" t="s">
        <v>162</v>
      </c>
      <c r="E271" s="129" t="s">
        <v>99</v>
      </c>
      <c r="F271" s="129" t="s">
        <v>100</v>
      </c>
      <c r="G271" s="129" t="s">
        <v>101</v>
      </c>
      <c r="H271" s="130" t="s">
        <v>102</v>
      </c>
      <c r="I271" s="95"/>
      <c r="J271" s="95"/>
      <c r="K271" s="95"/>
      <c r="L271" s="95"/>
      <c r="M271" s="107" t="s">
        <v>88</v>
      </c>
      <c r="N271" s="110">
        <f>$B$10</f>
        <v>0</v>
      </c>
      <c r="O271" s="110">
        <f>$C$10</f>
        <v>0</v>
      </c>
      <c r="P271" s="110">
        <f>$D$10</f>
        <v>0</v>
      </c>
      <c r="Q271" s="110">
        <f>$E$10</f>
        <v>0</v>
      </c>
      <c r="R271" s="110">
        <f>$F$10</f>
        <v>0</v>
      </c>
      <c r="S271" s="110">
        <f>$G$10</f>
        <v>0</v>
      </c>
      <c r="T271" s="110" t="s">
        <v>17</v>
      </c>
      <c r="U271" s="111"/>
      <c r="V271" s="96"/>
      <c r="W271" s="96"/>
      <c r="X271" s="96"/>
      <c r="Y271" s="96"/>
      <c r="Z271" s="96"/>
    </row>
    <row r="272" spans="1:26" ht="15.75" customHeight="1">
      <c r="A272" s="131" t="str">
        <f>IF($A$11=0,"",$A$11)</f>
        <v/>
      </c>
      <c r="B272" s="132"/>
      <c r="C272" s="133"/>
      <c r="D272" s="133"/>
      <c r="E272" s="134"/>
      <c r="F272" s="132"/>
      <c r="G272" s="132"/>
      <c r="H272" s="135">
        <f t="shared" ref="H272:H278" si="74">(B272*G272*F272)/1000000</f>
        <v>0</v>
      </c>
      <c r="I272" s="95"/>
      <c r="J272" s="95"/>
      <c r="K272" s="95"/>
      <c r="L272" s="95"/>
      <c r="M272" s="114">
        <f>$A$11</f>
        <v>0</v>
      </c>
      <c r="N272" s="115">
        <f>IF(N271=A270,H272,0)</f>
        <v>0</v>
      </c>
      <c r="O272" s="115">
        <f>IF(O271=A270,H272,0)</f>
        <v>0</v>
      </c>
      <c r="P272" s="115">
        <f>IF(P271=A270,H272,0)</f>
        <v>0</v>
      </c>
      <c r="Q272" s="115">
        <f>IF(Q271=A270,H272,0)</f>
        <v>0</v>
      </c>
      <c r="R272" s="115">
        <f>IF(R271=A270,H272,0)</f>
        <v>0</v>
      </c>
      <c r="S272" s="115">
        <f>IF(S271=A270,H272,0)</f>
        <v>0</v>
      </c>
      <c r="T272" s="116">
        <f>IF(T271=A270,H272,0)</f>
        <v>0</v>
      </c>
      <c r="U272" s="95"/>
      <c r="V272" s="96"/>
      <c r="W272" s="96"/>
      <c r="X272" s="96"/>
      <c r="Y272" s="96"/>
      <c r="Z272" s="96"/>
    </row>
    <row r="273" spans="1:26" ht="15.75" customHeight="1">
      <c r="A273" s="131" t="str">
        <f>IF($A$12=0,"",$A$12)</f>
        <v/>
      </c>
      <c r="B273" s="132"/>
      <c r="C273" s="133"/>
      <c r="D273" s="133"/>
      <c r="E273" s="134"/>
      <c r="F273" s="132"/>
      <c r="G273" s="132"/>
      <c r="H273" s="135">
        <f t="shared" si="74"/>
        <v>0</v>
      </c>
      <c r="I273" s="95"/>
      <c r="J273" s="95"/>
      <c r="K273" s="95"/>
      <c r="L273" s="95"/>
      <c r="M273" s="114">
        <f>$A$12</f>
        <v>0</v>
      </c>
      <c r="N273" s="115">
        <f>IF(N271=A270,H273,0)</f>
        <v>0</v>
      </c>
      <c r="O273" s="115">
        <f>IF(O271=A270,H273,0)</f>
        <v>0</v>
      </c>
      <c r="P273" s="115">
        <f>IF(P271=A270,H273,0)</f>
        <v>0</v>
      </c>
      <c r="Q273" s="115">
        <f>IF(Q271=A270,H273,0)</f>
        <v>0</v>
      </c>
      <c r="R273" s="115">
        <f>IF(R271=A270,H273,0)</f>
        <v>0</v>
      </c>
      <c r="S273" s="115">
        <f>IF(S271=A270,H273,0)</f>
        <v>0</v>
      </c>
      <c r="T273" s="116">
        <f>IF(T271=A270,H273,0)</f>
        <v>0</v>
      </c>
      <c r="U273" s="95"/>
      <c r="V273" s="96"/>
      <c r="W273" s="96"/>
      <c r="X273" s="96"/>
      <c r="Y273" s="96"/>
      <c r="Z273" s="96"/>
    </row>
    <row r="274" spans="1:26" ht="15.75" customHeight="1">
      <c r="A274" s="131" t="str">
        <f>IF($A$13=0,"",$A$13)</f>
        <v/>
      </c>
      <c r="B274" s="133"/>
      <c r="C274" s="133"/>
      <c r="D274" s="133"/>
      <c r="E274" s="134"/>
      <c r="F274" s="132"/>
      <c r="G274" s="132"/>
      <c r="H274" s="135">
        <f t="shared" si="74"/>
        <v>0</v>
      </c>
      <c r="I274" s="95"/>
      <c r="J274" s="95"/>
      <c r="K274" s="95"/>
      <c r="L274" s="95"/>
      <c r="M274" s="114">
        <f>$A$13</f>
        <v>0</v>
      </c>
      <c r="N274" s="115">
        <f>IF(N271=A270,H274,0)</f>
        <v>0</v>
      </c>
      <c r="O274" s="115">
        <f>IF(O271=A270,H274,0)</f>
        <v>0</v>
      </c>
      <c r="P274" s="115">
        <f>IF(P271=A270,H274,0)</f>
        <v>0</v>
      </c>
      <c r="Q274" s="115">
        <f>IF(Q271=A270,H274,0)</f>
        <v>0</v>
      </c>
      <c r="R274" s="115">
        <f>IF(R271=A270,H274,0)</f>
        <v>0</v>
      </c>
      <c r="S274" s="115">
        <f>IF(S271=A270,H274,0)</f>
        <v>0</v>
      </c>
      <c r="T274" s="116">
        <f>IF(T271=A270,H274,0)</f>
        <v>0</v>
      </c>
      <c r="U274" s="95"/>
      <c r="V274" s="96"/>
      <c r="W274" s="96"/>
      <c r="X274" s="96"/>
      <c r="Y274" s="96"/>
      <c r="Z274" s="96"/>
    </row>
    <row r="275" spans="1:26" ht="15.75" customHeight="1">
      <c r="A275" s="131" t="str">
        <f>IF($A$14=0,"",$A$14)</f>
        <v/>
      </c>
      <c r="B275" s="133"/>
      <c r="C275" s="133"/>
      <c r="D275" s="133"/>
      <c r="E275" s="134"/>
      <c r="F275" s="132"/>
      <c r="G275" s="132"/>
      <c r="H275" s="135">
        <f t="shared" si="74"/>
        <v>0</v>
      </c>
      <c r="I275" s="95"/>
      <c r="J275" s="95"/>
      <c r="K275" s="95"/>
      <c r="L275" s="95"/>
      <c r="M275" s="114">
        <f>$A$14</f>
        <v>0</v>
      </c>
      <c r="N275" s="115">
        <f>IF(N271=A270,H275,0)</f>
        <v>0</v>
      </c>
      <c r="O275" s="115">
        <f>IF(O271=A270,H275,0)</f>
        <v>0</v>
      </c>
      <c r="P275" s="115">
        <f>IF(P271=A270,H275,0)</f>
        <v>0</v>
      </c>
      <c r="Q275" s="115">
        <f>IF(Q271=A270,H275,0)</f>
        <v>0</v>
      </c>
      <c r="R275" s="115">
        <f>IF(R271=A270,H275,0)</f>
        <v>0</v>
      </c>
      <c r="S275" s="115">
        <f>IF(S271=A270,H275,0)</f>
        <v>0</v>
      </c>
      <c r="T275" s="116">
        <f>IF(T271=A270,H275,0)</f>
        <v>0</v>
      </c>
      <c r="U275" s="95"/>
      <c r="V275" s="96"/>
      <c r="W275" s="96"/>
      <c r="X275" s="96"/>
      <c r="Y275" s="96"/>
      <c r="Z275" s="96"/>
    </row>
    <row r="276" spans="1:26" ht="15.75" customHeight="1">
      <c r="A276" s="131" t="str">
        <f>IF($A$15=0,"",$A$15)</f>
        <v/>
      </c>
      <c r="B276" s="133"/>
      <c r="C276" s="133"/>
      <c r="D276" s="133"/>
      <c r="E276" s="134"/>
      <c r="F276" s="132"/>
      <c r="G276" s="132"/>
      <c r="H276" s="135">
        <f t="shared" si="74"/>
        <v>0</v>
      </c>
      <c r="I276" s="95"/>
      <c r="J276" s="95"/>
      <c r="K276" s="95"/>
      <c r="L276" s="95"/>
      <c r="M276" s="114">
        <f>$A$15</f>
        <v>0</v>
      </c>
      <c r="N276" s="115">
        <f>IF(N271=A270,H276,0)</f>
        <v>0</v>
      </c>
      <c r="O276" s="115">
        <f>IF(O271=A270,H276,0)</f>
        <v>0</v>
      </c>
      <c r="P276" s="115">
        <f>IF(P271=A270,H276,0)</f>
        <v>0</v>
      </c>
      <c r="Q276" s="115">
        <f>IF(Q271=A270,H276,0)</f>
        <v>0</v>
      </c>
      <c r="R276" s="115">
        <f>IF(R271=A270,H276,0)</f>
        <v>0</v>
      </c>
      <c r="S276" s="115">
        <f>IF(S271=A270,H276,0)</f>
        <v>0</v>
      </c>
      <c r="T276" s="116">
        <f>IF(T271=A270,H276,0)</f>
        <v>0</v>
      </c>
      <c r="U276" s="95"/>
      <c r="V276" s="96"/>
      <c r="W276" s="96"/>
      <c r="X276" s="96"/>
      <c r="Y276" s="96"/>
      <c r="Z276" s="96"/>
    </row>
    <row r="277" spans="1:26" ht="15.75" customHeight="1">
      <c r="A277" s="131" t="str">
        <f>IF($A$16=0,"",$A$16)</f>
        <v/>
      </c>
      <c r="B277" s="133"/>
      <c r="C277" s="133"/>
      <c r="D277" s="133"/>
      <c r="E277" s="134"/>
      <c r="F277" s="132"/>
      <c r="G277" s="132"/>
      <c r="H277" s="135">
        <f t="shared" si="74"/>
        <v>0</v>
      </c>
      <c r="I277" s="95"/>
      <c r="J277" s="95"/>
      <c r="K277" s="95"/>
      <c r="L277" s="95"/>
      <c r="M277" s="114">
        <f>$A$16</f>
        <v>0</v>
      </c>
      <c r="N277" s="115">
        <f>IF(N271=A270,H277,0)</f>
        <v>0</v>
      </c>
      <c r="O277" s="115">
        <f>IF(O271=A270,H277,0)</f>
        <v>0</v>
      </c>
      <c r="P277" s="115">
        <f>IF(P271=A270,H277,0)</f>
        <v>0</v>
      </c>
      <c r="Q277" s="115">
        <f>IF(Q271=A270,H277,0)</f>
        <v>0</v>
      </c>
      <c r="R277" s="115">
        <f>IF(R271=A270,H277,0)</f>
        <v>0</v>
      </c>
      <c r="S277" s="115">
        <f>IF(S271=A270,H277,0)</f>
        <v>0</v>
      </c>
      <c r="T277" s="116">
        <f>IF(T271=A270,H277,0)</f>
        <v>0</v>
      </c>
      <c r="U277" s="95"/>
      <c r="V277" s="96"/>
      <c r="W277" s="96"/>
      <c r="X277" s="96"/>
      <c r="Y277" s="96"/>
      <c r="Z277" s="96"/>
    </row>
    <row r="278" spans="1:26" ht="15.75" customHeight="1">
      <c r="A278" s="131" t="str">
        <f>IF($A$17=0,"",$A$17)</f>
        <v/>
      </c>
      <c r="B278" s="133"/>
      <c r="C278" s="133"/>
      <c r="D278" s="133"/>
      <c r="E278" s="134"/>
      <c r="F278" s="132"/>
      <c r="G278" s="132"/>
      <c r="H278" s="135">
        <f t="shared" si="74"/>
        <v>0</v>
      </c>
      <c r="I278" s="95"/>
      <c r="J278" s="95"/>
      <c r="K278" s="95"/>
      <c r="L278" s="95"/>
      <c r="M278" s="114">
        <f>$A$17</f>
        <v>0</v>
      </c>
      <c r="N278" s="115">
        <f>IF(N271=A270,H278,0)</f>
        <v>0</v>
      </c>
      <c r="O278" s="115">
        <f>IF(O271=A270,H278,0)</f>
        <v>0</v>
      </c>
      <c r="P278" s="115">
        <f>IF(P271=A270,H278,0)</f>
        <v>0</v>
      </c>
      <c r="Q278" s="115">
        <f>IF(Q271=A270,H278,0)</f>
        <v>0</v>
      </c>
      <c r="R278" s="115">
        <f>IF(R271=A270,H278,0)</f>
        <v>0</v>
      </c>
      <c r="S278" s="115">
        <f>IF(S271=A270,H278,0)</f>
        <v>0</v>
      </c>
      <c r="T278" s="116">
        <f>IF(T271=A270,H278,0)</f>
        <v>0</v>
      </c>
      <c r="U278" s="95"/>
      <c r="V278" s="96"/>
      <c r="W278" s="96"/>
      <c r="X278" s="96"/>
      <c r="Y278" s="96"/>
      <c r="Z278" s="96"/>
    </row>
    <row r="279" spans="1:26" ht="15.75" customHeight="1">
      <c r="A279" s="136" t="s">
        <v>103</v>
      </c>
      <c r="B279" s="137">
        <f t="shared" ref="B279:D279" si="75">SUM(B272:B278)</f>
        <v>0</v>
      </c>
      <c r="C279" s="137">
        <f t="shared" si="75"/>
        <v>0</v>
      </c>
      <c r="D279" s="137">
        <f t="shared" si="75"/>
        <v>0</v>
      </c>
      <c r="E279" s="137"/>
      <c r="F279" s="137">
        <f>IF(H279&gt;0,LARGE(F272:F278,1),0)</f>
        <v>0</v>
      </c>
      <c r="G279" s="137"/>
      <c r="H279" s="138">
        <f>SUM(H272:H278)</f>
        <v>0</v>
      </c>
      <c r="I279" s="95"/>
      <c r="J279" s="95"/>
      <c r="K279" s="95"/>
      <c r="L279" s="95"/>
      <c r="M279" s="114" t="s">
        <v>103</v>
      </c>
      <c r="N279" s="115">
        <f t="shared" ref="N279:T279" si="76">N272+N273+N274+N275+N276+N277+N278</f>
        <v>0</v>
      </c>
      <c r="O279" s="115">
        <f t="shared" si="76"/>
        <v>0</v>
      </c>
      <c r="P279" s="115">
        <f t="shared" si="76"/>
        <v>0</v>
      </c>
      <c r="Q279" s="115">
        <f t="shared" si="76"/>
        <v>0</v>
      </c>
      <c r="R279" s="115">
        <f t="shared" si="76"/>
        <v>0</v>
      </c>
      <c r="S279" s="115">
        <f t="shared" si="76"/>
        <v>0</v>
      </c>
      <c r="T279" s="116">
        <f t="shared" si="76"/>
        <v>0</v>
      </c>
      <c r="U279" s="95"/>
      <c r="V279" s="96"/>
      <c r="W279" s="96"/>
      <c r="X279" s="96"/>
      <c r="Y279" s="96"/>
      <c r="Z279" s="96"/>
    </row>
    <row r="280" spans="1:26" ht="15.75" customHeight="1">
      <c r="A280" s="119"/>
      <c r="B280" s="120"/>
      <c r="C280" s="121"/>
      <c r="D280" s="121"/>
      <c r="E280" s="121"/>
      <c r="F280" s="121"/>
      <c r="G280" s="121"/>
      <c r="H280" s="121"/>
      <c r="I280" s="95"/>
      <c r="J280" s="95"/>
      <c r="K280" s="95"/>
      <c r="L280" s="95"/>
      <c r="M280" s="114" t="s">
        <v>104</v>
      </c>
      <c r="N280" s="115">
        <f>IF(N271=A270,F279,0)</f>
        <v>0</v>
      </c>
      <c r="O280" s="115">
        <f>IF(O271=A270,F279,0)</f>
        <v>0</v>
      </c>
      <c r="P280" s="115">
        <f>IF(P271=A270,F279,0)</f>
        <v>0</v>
      </c>
      <c r="Q280" s="115">
        <f>IF(Q271=A270,F279,0)</f>
        <v>0</v>
      </c>
      <c r="R280" s="115">
        <f>IF(R271=A270,F279,0)</f>
        <v>0</v>
      </c>
      <c r="S280" s="115">
        <f>IF(S271=A270,F279,0)</f>
        <v>0</v>
      </c>
      <c r="T280" s="116">
        <f>IF(T271=A270,F279,0)</f>
        <v>0</v>
      </c>
      <c r="U280" s="95"/>
      <c r="V280" s="96"/>
      <c r="W280" s="96"/>
      <c r="X280" s="96"/>
      <c r="Y280" s="96"/>
      <c r="Z280" s="96"/>
    </row>
    <row r="281" spans="1:26" ht="15.75" customHeight="1">
      <c r="A281" s="119"/>
      <c r="B281" s="119"/>
      <c r="C281" s="119"/>
      <c r="D281" s="119"/>
      <c r="E281" s="119"/>
      <c r="F281" s="119"/>
      <c r="G281" s="119"/>
      <c r="H281" s="119"/>
      <c r="I281" s="95"/>
      <c r="J281" s="95"/>
      <c r="K281" s="95"/>
      <c r="L281" s="95"/>
      <c r="M281" s="95"/>
      <c r="N281" s="95"/>
      <c r="O281" s="95"/>
      <c r="P281" s="95"/>
      <c r="Q281" s="95"/>
      <c r="R281" s="95"/>
      <c r="S281" s="95"/>
      <c r="T281" s="96"/>
      <c r="U281" s="96"/>
      <c r="V281" s="96"/>
      <c r="W281" s="96"/>
      <c r="X281" s="96"/>
      <c r="Y281" s="96"/>
      <c r="Z281" s="96"/>
    </row>
    <row r="282" spans="1:26" ht="15.75" customHeight="1">
      <c r="A282" s="122" t="s">
        <v>91</v>
      </c>
      <c r="B282" s="295" t="s">
        <v>92</v>
      </c>
      <c r="C282" s="296"/>
      <c r="D282" s="123" t="s">
        <v>93</v>
      </c>
      <c r="E282" s="292" t="s">
        <v>94</v>
      </c>
      <c r="F282" s="293"/>
      <c r="G282" s="293"/>
      <c r="H282" s="294"/>
      <c r="I282" s="95"/>
      <c r="J282" s="95"/>
      <c r="K282" s="95"/>
      <c r="L282" s="95"/>
      <c r="M282" s="95"/>
      <c r="N282" s="95"/>
      <c r="O282" s="95"/>
      <c r="P282" s="95"/>
      <c r="Q282" s="95"/>
      <c r="R282" s="95"/>
      <c r="S282" s="95"/>
      <c r="T282" s="96"/>
      <c r="U282" s="96"/>
      <c r="V282" s="96"/>
      <c r="W282" s="96"/>
      <c r="X282" s="96"/>
      <c r="Y282" s="96"/>
      <c r="Z282" s="96"/>
    </row>
    <row r="283" spans="1:26" ht="15.75" customHeight="1">
      <c r="A283" s="126"/>
      <c r="B283" s="288"/>
      <c r="C283" s="237"/>
      <c r="D283" s="127"/>
      <c r="E283" s="289"/>
      <c r="F283" s="268"/>
      <c r="G283" s="268"/>
      <c r="H283" s="290"/>
      <c r="I283" s="95"/>
      <c r="J283" s="95"/>
      <c r="K283" s="95"/>
      <c r="L283" s="95"/>
      <c r="M283" s="107"/>
      <c r="N283" s="291" t="s">
        <v>86</v>
      </c>
      <c r="O283" s="268"/>
      <c r="P283" s="268"/>
      <c r="Q283" s="268"/>
      <c r="R283" s="268"/>
      <c r="S283" s="268"/>
      <c r="T283" s="237"/>
      <c r="U283" s="108"/>
      <c r="V283" s="96"/>
      <c r="W283" s="96"/>
      <c r="X283" s="96"/>
      <c r="Y283" s="96"/>
      <c r="Z283" s="96"/>
    </row>
    <row r="284" spans="1:26" ht="15.75" customHeight="1">
      <c r="A284" s="128" t="s">
        <v>95</v>
      </c>
      <c r="B284" s="129" t="s">
        <v>163</v>
      </c>
      <c r="C284" s="129" t="s">
        <v>164</v>
      </c>
      <c r="D284" s="129" t="s">
        <v>165</v>
      </c>
      <c r="E284" s="129" t="s">
        <v>99</v>
      </c>
      <c r="F284" s="129" t="s">
        <v>100</v>
      </c>
      <c r="G284" s="129" t="s">
        <v>101</v>
      </c>
      <c r="H284" s="130" t="s">
        <v>102</v>
      </c>
      <c r="I284" s="95"/>
      <c r="J284" s="95"/>
      <c r="K284" s="95"/>
      <c r="L284" s="95"/>
      <c r="M284" s="107" t="s">
        <v>88</v>
      </c>
      <c r="N284" s="110">
        <f>$B$10</f>
        <v>0</v>
      </c>
      <c r="O284" s="110">
        <f>$C$10</f>
        <v>0</v>
      </c>
      <c r="P284" s="110">
        <f>$D$10</f>
        <v>0</v>
      </c>
      <c r="Q284" s="110">
        <f>$E$10</f>
        <v>0</v>
      </c>
      <c r="R284" s="110">
        <f>$F$10</f>
        <v>0</v>
      </c>
      <c r="S284" s="110">
        <f>$G$10</f>
        <v>0</v>
      </c>
      <c r="T284" s="110" t="s">
        <v>17</v>
      </c>
      <c r="U284" s="111"/>
      <c r="V284" s="96"/>
      <c r="W284" s="96"/>
      <c r="X284" s="96"/>
      <c r="Y284" s="96"/>
      <c r="Z284" s="96"/>
    </row>
    <row r="285" spans="1:26" ht="15.75" customHeight="1">
      <c r="A285" s="131" t="str">
        <f>IF($A$11=0,"",$A$11)</f>
        <v/>
      </c>
      <c r="B285" s="132"/>
      <c r="C285" s="133"/>
      <c r="D285" s="133"/>
      <c r="E285" s="134"/>
      <c r="F285" s="132"/>
      <c r="G285" s="132"/>
      <c r="H285" s="135">
        <f t="shared" ref="H285:H291" si="77">(B285*G285*F285)/1000000</f>
        <v>0</v>
      </c>
      <c r="I285" s="95"/>
      <c r="J285" s="95"/>
      <c r="K285" s="95"/>
      <c r="L285" s="95"/>
      <c r="M285" s="114">
        <f>$A$11</f>
        <v>0</v>
      </c>
      <c r="N285" s="115">
        <f>IF(N284=A283,H285,0)</f>
        <v>0</v>
      </c>
      <c r="O285" s="115">
        <f>IF(O284=A283,H285,0)</f>
        <v>0</v>
      </c>
      <c r="P285" s="115">
        <f>IF(P284=A283,H285,0)</f>
        <v>0</v>
      </c>
      <c r="Q285" s="115">
        <f>IF(Q284=A283,H285,0)</f>
        <v>0</v>
      </c>
      <c r="R285" s="115">
        <f>IF(R284=A283,H285,0)</f>
        <v>0</v>
      </c>
      <c r="S285" s="115">
        <f>IF(S284=A283,H285,0)</f>
        <v>0</v>
      </c>
      <c r="T285" s="116">
        <f>IF(T284=A283,H285,0)</f>
        <v>0</v>
      </c>
      <c r="U285" s="95"/>
      <c r="V285" s="96"/>
      <c r="W285" s="96"/>
      <c r="X285" s="96"/>
      <c r="Y285" s="96"/>
      <c r="Z285" s="96"/>
    </row>
    <row r="286" spans="1:26" ht="15.75" customHeight="1">
      <c r="A286" s="131" t="str">
        <f>IF($A$12=0,"",$A$12)</f>
        <v/>
      </c>
      <c r="B286" s="132"/>
      <c r="C286" s="133"/>
      <c r="D286" s="133"/>
      <c r="E286" s="134"/>
      <c r="F286" s="132"/>
      <c r="G286" s="132"/>
      <c r="H286" s="135">
        <f t="shared" si="77"/>
        <v>0</v>
      </c>
      <c r="I286" s="95"/>
      <c r="J286" s="95"/>
      <c r="K286" s="95"/>
      <c r="L286" s="95"/>
      <c r="M286" s="114">
        <f>$A$12</f>
        <v>0</v>
      </c>
      <c r="N286" s="115">
        <f>IF(N284=A283,H286,0)</f>
        <v>0</v>
      </c>
      <c r="O286" s="115">
        <f>IF(O284=A283,H286,0)</f>
        <v>0</v>
      </c>
      <c r="P286" s="115">
        <f>IF(P284=A283,H286,0)</f>
        <v>0</v>
      </c>
      <c r="Q286" s="115">
        <f>IF(Q284=A283,H286,0)</f>
        <v>0</v>
      </c>
      <c r="R286" s="115">
        <f>IF(R284=A283,H286,0)</f>
        <v>0</v>
      </c>
      <c r="S286" s="115">
        <f>IF(S284=A283,H286,0)</f>
        <v>0</v>
      </c>
      <c r="T286" s="116">
        <f>IF(T284=A283,H286,0)</f>
        <v>0</v>
      </c>
      <c r="U286" s="95"/>
      <c r="V286" s="96"/>
      <c r="W286" s="96"/>
      <c r="X286" s="96"/>
      <c r="Y286" s="96"/>
      <c r="Z286" s="96"/>
    </row>
    <row r="287" spans="1:26" ht="15.75" customHeight="1">
      <c r="A287" s="131" t="str">
        <f>IF($A$13=0,"",$A$13)</f>
        <v/>
      </c>
      <c r="B287" s="133"/>
      <c r="C287" s="133"/>
      <c r="D287" s="133"/>
      <c r="E287" s="134"/>
      <c r="F287" s="132"/>
      <c r="G287" s="132"/>
      <c r="H287" s="135">
        <f t="shared" si="77"/>
        <v>0</v>
      </c>
      <c r="I287" s="95"/>
      <c r="J287" s="95"/>
      <c r="K287" s="95"/>
      <c r="L287" s="95"/>
      <c r="M287" s="114">
        <f>$A$13</f>
        <v>0</v>
      </c>
      <c r="N287" s="115">
        <f>IF(N284=A283,H287,0)</f>
        <v>0</v>
      </c>
      <c r="O287" s="115">
        <f>IF(O284=A283,H287,0)</f>
        <v>0</v>
      </c>
      <c r="P287" s="115">
        <f>IF(P284=A283,H287,0)</f>
        <v>0</v>
      </c>
      <c r="Q287" s="115">
        <f>IF(Q284=A283,H287,0)</f>
        <v>0</v>
      </c>
      <c r="R287" s="115">
        <f>IF(R284=A283,H287,0)</f>
        <v>0</v>
      </c>
      <c r="S287" s="115">
        <f>IF(S284=A283,H287,0)</f>
        <v>0</v>
      </c>
      <c r="T287" s="116">
        <f>IF(T284=A283,H287,0)</f>
        <v>0</v>
      </c>
      <c r="U287" s="95"/>
      <c r="V287" s="96"/>
      <c r="W287" s="96"/>
      <c r="X287" s="96"/>
      <c r="Y287" s="96"/>
      <c r="Z287" s="96"/>
    </row>
    <row r="288" spans="1:26" ht="15.75" customHeight="1">
      <c r="A288" s="131" t="str">
        <f>IF($A$14=0,"",$A$14)</f>
        <v/>
      </c>
      <c r="B288" s="133"/>
      <c r="C288" s="133"/>
      <c r="D288" s="133"/>
      <c r="E288" s="134"/>
      <c r="F288" s="132"/>
      <c r="G288" s="132"/>
      <c r="H288" s="135">
        <f t="shared" si="77"/>
        <v>0</v>
      </c>
      <c r="I288" s="95"/>
      <c r="J288" s="95"/>
      <c r="K288" s="95"/>
      <c r="L288" s="95"/>
      <c r="M288" s="114">
        <f>$A$14</f>
        <v>0</v>
      </c>
      <c r="N288" s="115">
        <f>IF(N284=A283,H288,0)</f>
        <v>0</v>
      </c>
      <c r="O288" s="115">
        <f>IF(O284=A283,H288,0)</f>
        <v>0</v>
      </c>
      <c r="P288" s="115">
        <f>IF(P284=A283,H288,0)</f>
        <v>0</v>
      </c>
      <c r="Q288" s="115">
        <f>IF(Q284=A283,H288,0)</f>
        <v>0</v>
      </c>
      <c r="R288" s="115">
        <f>IF(R284=A283,H288,0)</f>
        <v>0</v>
      </c>
      <c r="S288" s="115">
        <f>IF(S284=A283,H288,0)</f>
        <v>0</v>
      </c>
      <c r="T288" s="116">
        <f>IF(T284=A283,H288,0)</f>
        <v>0</v>
      </c>
      <c r="U288" s="95"/>
      <c r="V288" s="96"/>
      <c r="W288" s="96"/>
      <c r="X288" s="96"/>
      <c r="Y288" s="96"/>
      <c r="Z288" s="96"/>
    </row>
    <row r="289" spans="1:26" ht="15.75" customHeight="1">
      <c r="A289" s="131" t="str">
        <f>IF($A$15=0,"",$A$15)</f>
        <v/>
      </c>
      <c r="B289" s="133"/>
      <c r="C289" s="133"/>
      <c r="D289" s="133"/>
      <c r="E289" s="134"/>
      <c r="F289" s="132"/>
      <c r="G289" s="132"/>
      <c r="H289" s="135">
        <f t="shared" si="77"/>
        <v>0</v>
      </c>
      <c r="I289" s="95"/>
      <c r="J289" s="95"/>
      <c r="K289" s="95"/>
      <c r="L289" s="95"/>
      <c r="M289" s="114">
        <f>$A$15</f>
        <v>0</v>
      </c>
      <c r="N289" s="115">
        <f>IF(N284=A283,H289,0)</f>
        <v>0</v>
      </c>
      <c r="O289" s="115">
        <f>IF(O284=A283,H289,0)</f>
        <v>0</v>
      </c>
      <c r="P289" s="115">
        <f>IF(P284=A283,H289,0)</f>
        <v>0</v>
      </c>
      <c r="Q289" s="115">
        <f>IF(Q284=A283,H289,0)</f>
        <v>0</v>
      </c>
      <c r="R289" s="115">
        <f>IF(R284=A283,H289,0)</f>
        <v>0</v>
      </c>
      <c r="S289" s="115">
        <f>IF(S284=A283,H289,0)</f>
        <v>0</v>
      </c>
      <c r="T289" s="116">
        <f>IF(T284=A283,H289,0)</f>
        <v>0</v>
      </c>
      <c r="U289" s="95"/>
      <c r="V289" s="96"/>
      <c r="W289" s="96"/>
      <c r="X289" s="96"/>
      <c r="Y289" s="96"/>
      <c r="Z289" s="96"/>
    </row>
    <row r="290" spans="1:26" ht="15.75" customHeight="1">
      <c r="A290" s="131" t="str">
        <f>IF($A$16=0,"",$A$16)</f>
        <v/>
      </c>
      <c r="B290" s="133"/>
      <c r="C290" s="133"/>
      <c r="D290" s="133"/>
      <c r="E290" s="134"/>
      <c r="F290" s="132"/>
      <c r="G290" s="132"/>
      <c r="H290" s="135">
        <f t="shared" si="77"/>
        <v>0</v>
      </c>
      <c r="I290" s="95"/>
      <c r="J290" s="95"/>
      <c r="K290" s="95"/>
      <c r="L290" s="95"/>
      <c r="M290" s="114">
        <f>$A$16</f>
        <v>0</v>
      </c>
      <c r="N290" s="115">
        <f>IF(N284=A283,H290,0)</f>
        <v>0</v>
      </c>
      <c r="O290" s="115">
        <f>IF(O284=A283,H290,0)</f>
        <v>0</v>
      </c>
      <c r="P290" s="115">
        <f>IF(P284=A283,H290,0)</f>
        <v>0</v>
      </c>
      <c r="Q290" s="115">
        <f>IF(Q284=A283,H290,0)</f>
        <v>0</v>
      </c>
      <c r="R290" s="115">
        <f>IF(R284=A283,H290,0)</f>
        <v>0</v>
      </c>
      <c r="S290" s="115">
        <f>IF(S284=A283,H290,0)</f>
        <v>0</v>
      </c>
      <c r="T290" s="116">
        <f>IF(T284=A283,H290,0)</f>
        <v>0</v>
      </c>
      <c r="U290" s="95"/>
      <c r="V290" s="96"/>
      <c r="W290" s="96"/>
      <c r="X290" s="96"/>
      <c r="Y290" s="96"/>
      <c r="Z290" s="96"/>
    </row>
    <row r="291" spans="1:26" ht="15.75" customHeight="1">
      <c r="A291" s="131" t="str">
        <f>IF($A$17=0,"",$A$17)</f>
        <v/>
      </c>
      <c r="B291" s="133"/>
      <c r="C291" s="133"/>
      <c r="D291" s="133"/>
      <c r="E291" s="134"/>
      <c r="F291" s="132"/>
      <c r="G291" s="132"/>
      <c r="H291" s="135">
        <f t="shared" si="77"/>
        <v>0</v>
      </c>
      <c r="I291" s="95"/>
      <c r="J291" s="95"/>
      <c r="K291" s="95"/>
      <c r="L291" s="95"/>
      <c r="M291" s="114">
        <f>$A$17</f>
        <v>0</v>
      </c>
      <c r="N291" s="115">
        <f>IF(N284=A283,H291,0)</f>
        <v>0</v>
      </c>
      <c r="O291" s="115">
        <f>IF(O284=A283,H291,0)</f>
        <v>0</v>
      </c>
      <c r="P291" s="115">
        <f>IF(P284=A283,H291,0)</f>
        <v>0</v>
      </c>
      <c r="Q291" s="115">
        <f>IF(Q284=A283,H291,0)</f>
        <v>0</v>
      </c>
      <c r="R291" s="115">
        <f>IF(R284=A283,H291,0)</f>
        <v>0</v>
      </c>
      <c r="S291" s="115">
        <f>IF(S284=A283,H291,0)</f>
        <v>0</v>
      </c>
      <c r="T291" s="116">
        <f>IF(T284=A283,H291,0)</f>
        <v>0</v>
      </c>
      <c r="U291" s="95"/>
      <c r="V291" s="96"/>
      <c r="W291" s="96"/>
      <c r="X291" s="96"/>
      <c r="Y291" s="96"/>
      <c r="Z291" s="96"/>
    </row>
    <row r="292" spans="1:26" ht="15.75" customHeight="1">
      <c r="A292" s="136" t="s">
        <v>103</v>
      </c>
      <c r="B292" s="137">
        <f t="shared" ref="B292:D292" si="78">SUM(B285:B291)</f>
        <v>0</v>
      </c>
      <c r="C292" s="137">
        <f t="shared" si="78"/>
        <v>0</v>
      </c>
      <c r="D292" s="137">
        <f t="shared" si="78"/>
        <v>0</v>
      </c>
      <c r="E292" s="137"/>
      <c r="F292" s="137">
        <f>IF(H292&gt;0,LARGE(F285:F291,1),0)</f>
        <v>0</v>
      </c>
      <c r="G292" s="137"/>
      <c r="H292" s="138">
        <f>SUM(H285:H291)</f>
        <v>0</v>
      </c>
      <c r="I292" s="95"/>
      <c r="J292" s="95"/>
      <c r="K292" s="95"/>
      <c r="L292" s="95"/>
      <c r="M292" s="114" t="s">
        <v>103</v>
      </c>
      <c r="N292" s="115">
        <f t="shared" ref="N292:T292" si="79">N285+N286+N287+N288+N289+N290+N291</f>
        <v>0</v>
      </c>
      <c r="O292" s="115">
        <f t="shared" si="79"/>
        <v>0</v>
      </c>
      <c r="P292" s="115">
        <f t="shared" si="79"/>
        <v>0</v>
      </c>
      <c r="Q292" s="115">
        <f t="shared" si="79"/>
        <v>0</v>
      </c>
      <c r="R292" s="115">
        <f t="shared" si="79"/>
        <v>0</v>
      </c>
      <c r="S292" s="115">
        <f t="shared" si="79"/>
        <v>0</v>
      </c>
      <c r="T292" s="116">
        <f t="shared" si="79"/>
        <v>0</v>
      </c>
      <c r="U292" s="95"/>
      <c r="V292" s="96"/>
      <c r="W292" s="96"/>
      <c r="X292" s="96"/>
      <c r="Y292" s="96"/>
      <c r="Z292" s="96"/>
    </row>
    <row r="293" spans="1:26" ht="15.75" customHeight="1">
      <c r="A293" s="119"/>
      <c r="B293" s="120"/>
      <c r="C293" s="121"/>
      <c r="D293" s="121"/>
      <c r="E293" s="121"/>
      <c r="F293" s="121"/>
      <c r="G293" s="121"/>
      <c r="H293" s="121"/>
      <c r="I293" s="95"/>
      <c r="J293" s="95"/>
      <c r="K293" s="95"/>
      <c r="L293" s="95"/>
      <c r="M293" s="114" t="s">
        <v>104</v>
      </c>
      <c r="N293" s="115">
        <f>IF(N284=A283,F292,0)</f>
        <v>0</v>
      </c>
      <c r="O293" s="115">
        <f>IF(O284=A283,F292,0)</f>
        <v>0</v>
      </c>
      <c r="P293" s="115">
        <f>IF(P284=A283,F292,0)</f>
        <v>0</v>
      </c>
      <c r="Q293" s="115">
        <f>IF(Q284=A283,F292,0)</f>
        <v>0</v>
      </c>
      <c r="R293" s="115">
        <f>IF(R284=A283,F292,0)</f>
        <v>0</v>
      </c>
      <c r="S293" s="115">
        <f>IF(S284=A283,F292,0)</f>
        <v>0</v>
      </c>
      <c r="T293" s="116">
        <f>IF(T284=A283,F292,0)</f>
        <v>0</v>
      </c>
      <c r="U293" s="95"/>
      <c r="V293" s="96"/>
      <c r="W293" s="96"/>
      <c r="X293" s="96"/>
      <c r="Y293" s="96"/>
      <c r="Z293" s="96"/>
    </row>
    <row r="294" spans="1:26" ht="15.75" customHeight="1">
      <c r="A294" s="119"/>
      <c r="B294" s="119"/>
      <c r="C294" s="119"/>
      <c r="D294" s="119"/>
      <c r="E294" s="119"/>
      <c r="F294" s="119"/>
      <c r="G294" s="119"/>
      <c r="H294" s="119"/>
      <c r="I294" s="95"/>
      <c r="J294" s="95"/>
      <c r="K294" s="95"/>
      <c r="L294" s="95"/>
      <c r="M294" s="95"/>
      <c r="N294" s="95"/>
      <c r="O294" s="95"/>
      <c r="P294" s="95"/>
      <c r="Q294" s="95"/>
      <c r="R294" s="95"/>
      <c r="S294" s="95"/>
      <c r="T294" s="96"/>
      <c r="U294" s="96"/>
      <c r="V294" s="96"/>
      <c r="W294" s="96"/>
      <c r="X294" s="96"/>
      <c r="Y294" s="96"/>
      <c r="Z294" s="96"/>
    </row>
    <row r="295" spans="1:26" ht="15.75" customHeight="1">
      <c r="A295" s="122" t="s">
        <v>91</v>
      </c>
      <c r="B295" s="295" t="s">
        <v>92</v>
      </c>
      <c r="C295" s="296"/>
      <c r="D295" s="123" t="s">
        <v>93</v>
      </c>
      <c r="E295" s="292" t="s">
        <v>94</v>
      </c>
      <c r="F295" s="293"/>
      <c r="G295" s="293"/>
      <c r="H295" s="294"/>
      <c r="I295" s="95"/>
      <c r="J295" s="95"/>
      <c r="K295" s="95"/>
      <c r="L295" s="95"/>
      <c r="M295" s="95"/>
      <c r="N295" s="95"/>
      <c r="O295" s="95"/>
      <c r="P295" s="95"/>
      <c r="Q295" s="95"/>
      <c r="R295" s="95"/>
      <c r="S295" s="95"/>
      <c r="T295" s="96"/>
      <c r="U295" s="96"/>
      <c r="V295" s="96"/>
      <c r="W295" s="96"/>
      <c r="X295" s="96"/>
      <c r="Y295" s="96"/>
      <c r="Z295" s="96"/>
    </row>
    <row r="296" spans="1:26" ht="15.75" customHeight="1">
      <c r="A296" s="126"/>
      <c r="B296" s="288"/>
      <c r="C296" s="237"/>
      <c r="D296" s="127"/>
      <c r="E296" s="289"/>
      <c r="F296" s="268"/>
      <c r="G296" s="268"/>
      <c r="H296" s="290"/>
      <c r="I296" s="95"/>
      <c r="J296" s="95"/>
      <c r="K296" s="95"/>
      <c r="L296" s="95"/>
      <c r="M296" s="107"/>
      <c r="N296" s="291" t="s">
        <v>86</v>
      </c>
      <c r="O296" s="268"/>
      <c r="P296" s="268"/>
      <c r="Q296" s="268"/>
      <c r="R296" s="268"/>
      <c r="S296" s="268"/>
      <c r="T296" s="237"/>
      <c r="U296" s="108"/>
      <c r="V296" s="96"/>
      <c r="W296" s="96"/>
      <c r="X296" s="96"/>
      <c r="Y296" s="96"/>
      <c r="Z296" s="96"/>
    </row>
    <row r="297" spans="1:26" ht="15.75" customHeight="1">
      <c r="A297" s="128" t="s">
        <v>95</v>
      </c>
      <c r="B297" s="129" t="s">
        <v>166</v>
      </c>
      <c r="C297" s="129" t="s">
        <v>167</v>
      </c>
      <c r="D297" s="129" t="s">
        <v>168</v>
      </c>
      <c r="E297" s="129" t="s">
        <v>99</v>
      </c>
      <c r="F297" s="129" t="s">
        <v>100</v>
      </c>
      <c r="G297" s="129" t="s">
        <v>101</v>
      </c>
      <c r="H297" s="130" t="s">
        <v>102</v>
      </c>
      <c r="I297" s="95"/>
      <c r="J297" s="95"/>
      <c r="K297" s="95"/>
      <c r="L297" s="95"/>
      <c r="M297" s="107" t="s">
        <v>88</v>
      </c>
      <c r="N297" s="110">
        <f>$B$10</f>
        <v>0</v>
      </c>
      <c r="O297" s="110">
        <f>$C$10</f>
        <v>0</v>
      </c>
      <c r="P297" s="110">
        <f>$D$10</f>
        <v>0</v>
      </c>
      <c r="Q297" s="110">
        <f>$E$10</f>
        <v>0</v>
      </c>
      <c r="R297" s="110">
        <f>$F$10</f>
        <v>0</v>
      </c>
      <c r="S297" s="110">
        <f>$G$10</f>
        <v>0</v>
      </c>
      <c r="T297" s="110" t="s">
        <v>17</v>
      </c>
      <c r="U297" s="111"/>
      <c r="V297" s="96"/>
      <c r="W297" s="96"/>
      <c r="X297" s="96"/>
      <c r="Y297" s="96"/>
      <c r="Z297" s="96"/>
    </row>
    <row r="298" spans="1:26" ht="15.75" customHeight="1">
      <c r="A298" s="131" t="str">
        <f>IF($A$11=0,"",$A$11)</f>
        <v/>
      </c>
      <c r="B298" s="132"/>
      <c r="C298" s="133"/>
      <c r="D298" s="133"/>
      <c r="E298" s="134"/>
      <c r="F298" s="132"/>
      <c r="G298" s="132"/>
      <c r="H298" s="135">
        <f t="shared" ref="H298:H304" si="80">(B298*G298*F298)/1000000</f>
        <v>0</v>
      </c>
      <c r="I298" s="95"/>
      <c r="J298" s="95"/>
      <c r="K298" s="95"/>
      <c r="L298" s="95"/>
      <c r="M298" s="114">
        <f>$A$11</f>
        <v>0</v>
      </c>
      <c r="N298" s="115">
        <f>IF(N297=A296,H298,0)</f>
        <v>0</v>
      </c>
      <c r="O298" s="115">
        <f>IF(O297=A296,H298,0)</f>
        <v>0</v>
      </c>
      <c r="P298" s="115">
        <f>IF(P297=A296,H298,0)</f>
        <v>0</v>
      </c>
      <c r="Q298" s="115">
        <f>IF(Q297=A296,H298,0)</f>
        <v>0</v>
      </c>
      <c r="R298" s="115">
        <f>IF(R297=A296,H298,0)</f>
        <v>0</v>
      </c>
      <c r="S298" s="115">
        <f>IF(S297=A296,H298,0)</f>
        <v>0</v>
      </c>
      <c r="T298" s="116">
        <f>IF(T297=A296,H298,0)</f>
        <v>0</v>
      </c>
      <c r="U298" s="95"/>
      <c r="V298" s="96"/>
      <c r="W298" s="96"/>
      <c r="X298" s="96"/>
      <c r="Y298" s="96"/>
      <c r="Z298" s="96"/>
    </row>
    <row r="299" spans="1:26" ht="15.75" customHeight="1">
      <c r="A299" s="131" t="str">
        <f>IF($A$12=0,"",$A$12)</f>
        <v/>
      </c>
      <c r="B299" s="132"/>
      <c r="C299" s="133"/>
      <c r="D299" s="133"/>
      <c r="E299" s="134"/>
      <c r="F299" s="132"/>
      <c r="G299" s="132"/>
      <c r="H299" s="135">
        <f t="shared" si="80"/>
        <v>0</v>
      </c>
      <c r="I299" s="95"/>
      <c r="J299" s="95"/>
      <c r="K299" s="95"/>
      <c r="L299" s="95"/>
      <c r="M299" s="114">
        <f>$A$12</f>
        <v>0</v>
      </c>
      <c r="N299" s="115">
        <f>IF(N297=A296,H299,0)</f>
        <v>0</v>
      </c>
      <c r="O299" s="115">
        <f>IF(O297=A296,H299,0)</f>
        <v>0</v>
      </c>
      <c r="P299" s="115">
        <f>IF(P297=A296,H299,0)</f>
        <v>0</v>
      </c>
      <c r="Q299" s="115">
        <f>IF(Q297=A296,H299,0)</f>
        <v>0</v>
      </c>
      <c r="R299" s="115">
        <f>IF(R297=A296,H299,0)</f>
        <v>0</v>
      </c>
      <c r="S299" s="115">
        <f>IF(S297=A296,H299,0)</f>
        <v>0</v>
      </c>
      <c r="T299" s="116">
        <f>IF(T297=A296,H299,0)</f>
        <v>0</v>
      </c>
      <c r="U299" s="95"/>
      <c r="V299" s="96"/>
      <c r="W299" s="96"/>
      <c r="X299" s="96"/>
      <c r="Y299" s="96"/>
      <c r="Z299" s="96"/>
    </row>
    <row r="300" spans="1:26" ht="15.75" customHeight="1">
      <c r="A300" s="131" t="str">
        <f>IF($A$13=0,"",$A$13)</f>
        <v/>
      </c>
      <c r="B300" s="133"/>
      <c r="C300" s="133"/>
      <c r="D300" s="133"/>
      <c r="E300" s="134"/>
      <c r="F300" s="132"/>
      <c r="G300" s="132"/>
      <c r="H300" s="135">
        <f t="shared" si="80"/>
        <v>0</v>
      </c>
      <c r="I300" s="95"/>
      <c r="J300" s="95"/>
      <c r="K300" s="95"/>
      <c r="L300" s="95"/>
      <c r="M300" s="114">
        <f>$A$13</f>
        <v>0</v>
      </c>
      <c r="N300" s="115">
        <f>IF(N297=A296,H300,0)</f>
        <v>0</v>
      </c>
      <c r="O300" s="115">
        <f>IF(O297=A296,H300,0)</f>
        <v>0</v>
      </c>
      <c r="P300" s="115">
        <f>IF(P297=A296,H300,0)</f>
        <v>0</v>
      </c>
      <c r="Q300" s="115">
        <f>IF(Q297=A296,H300,0)</f>
        <v>0</v>
      </c>
      <c r="R300" s="115">
        <f>IF(R297=A296,H300,0)</f>
        <v>0</v>
      </c>
      <c r="S300" s="115">
        <f>IF(S297=A296,H300,0)</f>
        <v>0</v>
      </c>
      <c r="T300" s="116">
        <f>IF(T297=A296,H300,0)</f>
        <v>0</v>
      </c>
      <c r="U300" s="95"/>
      <c r="V300" s="96"/>
      <c r="W300" s="96"/>
      <c r="X300" s="96"/>
      <c r="Y300" s="96"/>
      <c r="Z300" s="96"/>
    </row>
    <row r="301" spans="1:26" ht="15.75" customHeight="1">
      <c r="A301" s="131" t="str">
        <f>IF($A$14=0,"",$A$14)</f>
        <v/>
      </c>
      <c r="B301" s="133"/>
      <c r="C301" s="133"/>
      <c r="D301" s="133"/>
      <c r="E301" s="134"/>
      <c r="F301" s="132"/>
      <c r="G301" s="132"/>
      <c r="H301" s="135">
        <f t="shared" si="80"/>
        <v>0</v>
      </c>
      <c r="I301" s="95"/>
      <c r="J301" s="95"/>
      <c r="K301" s="95"/>
      <c r="L301" s="95"/>
      <c r="M301" s="114">
        <f>$A$14</f>
        <v>0</v>
      </c>
      <c r="N301" s="115">
        <f>IF(N297=A296,H301,0)</f>
        <v>0</v>
      </c>
      <c r="O301" s="115">
        <f>IF(O297=A296,H301,0)</f>
        <v>0</v>
      </c>
      <c r="P301" s="115">
        <f>IF(P297=A296,H301,0)</f>
        <v>0</v>
      </c>
      <c r="Q301" s="115">
        <f>IF(Q297=A296,H301,0)</f>
        <v>0</v>
      </c>
      <c r="R301" s="115">
        <f>IF(R297=A296,H301,0)</f>
        <v>0</v>
      </c>
      <c r="S301" s="115">
        <f>IF(S297=A296,H301,0)</f>
        <v>0</v>
      </c>
      <c r="T301" s="116">
        <f>IF(T297=A296,H301,0)</f>
        <v>0</v>
      </c>
      <c r="U301" s="95"/>
      <c r="V301" s="96"/>
      <c r="W301" s="96"/>
      <c r="X301" s="96"/>
      <c r="Y301" s="96"/>
      <c r="Z301" s="96"/>
    </row>
    <row r="302" spans="1:26" ht="15.75" customHeight="1">
      <c r="A302" s="131" t="str">
        <f>IF($A$15=0,"",$A$15)</f>
        <v/>
      </c>
      <c r="B302" s="133"/>
      <c r="C302" s="133"/>
      <c r="D302" s="133"/>
      <c r="E302" s="134"/>
      <c r="F302" s="132"/>
      <c r="G302" s="132"/>
      <c r="H302" s="135">
        <f t="shared" si="80"/>
        <v>0</v>
      </c>
      <c r="I302" s="95"/>
      <c r="J302" s="95"/>
      <c r="K302" s="95"/>
      <c r="L302" s="95"/>
      <c r="M302" s="114">
        <f>$A$15</f>
        <v>0</v>
      </c>
      <c r="N302" s="115">
        <f>IF(N297=A296,H302,0)</f>
        <v>0</v>
      </c>
      <c r="O302" s="115">
        <f>IF(O297=A296,H302,0)</f>
        <v>0</v>
      </c>
      <c r="P302" s="115">
        <f>IF(P297=A296,H302,0)</f>
        <v>0</v>
      </c>
      <c r="Q302" s="115">
        <f>IF(Q297=A296,H302,0)</f>
        <v>0</v>
      </c>
      <c r="R302" s="115">
        <f>IF(R297=A296,H302,0)</f>
        <v>0</v>
      </c>
      <c r="S302" s="115">
        <f>IF(S297=A296,H302,0)</f>
        <v>0</v>
      </c>
      <c r="T302" s="116">
        <f>IF(T297=A296,H302,0)</f>
        <v>0</v>
      </c>
      <c r="U302" s="95"/>
      <c r="V302" s="96"/>
      <c r="W302" s="96"/>
      <c r="X302" s="96"/>
      <c r="Y302" s="96"/>
      <c r="Z302" s="96"/>
    </row>
    <row r="303" spans="1:26" ht="15.75" customHeight="1">
      <c r="A303" s="131" t="str">
        <f>IF($A$16=0,"",$A$16)</f>
        <v/>
      </c>
      <c r="B303" s="133"/>
      <c r="C303" s="133"/>
      <c r="D303" s="133"/>
      <c r="E303" s="134"/>
      <c r="F303" s="132"/>
      <c r="G303" s="132"/>
      <c r="H303" s="135">
        <f t="shared" si="80"/>
        <v>0</v>
      </c>
      <c r="I303" s="95"/>
      <c r="J303" s="95"/>
      <c r="K303" s="95"/>
      <c r="L303" s="95"/>
      <c r="M303" s="114">
        <f>$A$16</f>
        <v>0</v>
      </c>
      <c r="N303" s="115">
        <f>IF(N297=A296,H303,0)</f>
        <v>0</v>
      </c>
      <c r="O303" s="115">
        <f>IF(O297=A296,H303,0)</f>
        <v>0</v>
      </c>
      <c r="P303" s="115">
        <f>IF(P297=A296,H303,0)</f>
        <v>0</v>
      </c>
      <c r="Q303" s="115">
        <f>IF(Q297=A296,H303,0)</f>
        <v>0</v>
      </c>
      <c r="R303" s="115">
        <f>IF(R297=A296,H303,0)</f>
        <v>0</v>
      </c>
      <c r="S303" s="115">
        <f>IF(S297=A296,H303,0)</f>
        <v>0</v>
      </c>
      <c r="T303" s="116">
        <f>IF(T297=A296,H303,0)</f>
        <v>0</v>
      </c>
      <c r="U303" s="95"/>
      <c r="V303" s="96"/>
      <c r="W303" s="96"/>
      <c r="X303" s="96"/>
      <c r="Y303" s="96"/>
      <c r="Z303" s="96"/>
    </row>
    <row r="304" spans="1:26" ht="15.75" customHeight="1">
      <c r="A304" s="131" t="str">
        <f>IF($A$17=0,"",$A$17)</f>
        <v/>
      </c>
      <c r="B304" s="133"/>
      <c r="C304" s="133"/>
      <c r="D304" s="133"/>
      <c r="E304" s="134"/>
      <c r="F304" s="132"/>
      <c r="G304" s="132"/>
      <c r="H304" s="135">
        <f t="shared" si="80"/>
        <v>0</v>
      </c>
      <c r="I304" s="95"/>
      <c r="J304" s="95"/>
      <c r="K304" s="95"/>
      <c r="L304" s="95"/>
      <c r="M304" s="114">
        <f>$A$17</f>
        <v>0</v>
      </c>
      <c r="N304" s="115">
        <f>IF(N297=A296,H304,0)</f>
        <v>0</v>
      </c>
      <c r="O304" s="115">
        <f>IF(O297=A296,H304,0)</f>
        <v>0</v>
      </c>
      <c r="P304" s="115">
        <f>IF(P297=A296,H304,0)</f>
        <v>0</v>
      </c>
      <c r="Q304" s="115">
        <f>IF(Q297=A296,H304,0)</f>
        <v>0</v>
      </c>
      <c r="R304" s="115">
        <f>IF(R297=A296,H304,0)</f>
        <v>0</v>
      </c>
      <c r="S304" s="115">
        <f>IF(S297=A296,H304,0)</f>
        <v>0</v>
      </c>
      <c r="T304" s="116">
        <f>IF(T297=A296,H304,0)</f>
        <v>0</v>
      </c>
      <c r="U304" s="95"/>
      <c r="V304" s="96"/>
      <c r="W304" s="96"/>
      <c r="X304" s="96"/>
      <c r="Y304" s="96"/>
      <c r="Z304" s="96"/>
    </row>
    <row r="305" spans="1:26" ht="15.75" customHeight="1">
      <c r="A305" s="136" t="s">
        <v>103</v>
      </c>
      <c r="B305" s="137">
        <f t="shared" ref="B305:D305" si="81">SUM(B298:B304)</f>
        <v>0</v>
      </c>
      <c r="C305" s="137">
        <f t="shared" si="81"/>
        <v>0</v>
      </c>
      <c r="D305" s="137">
        <f t="shared" si="81"/>
        <v>0</v>
      </c>
      <c r="E305" s="137"/>
      <c r="F305" s="137">
        <f>IF(H305&gt;0,LARGE(F298:F304,1),0)</f>
        <v>0</v>
      </c>
      <c r="G305" s="137"/>
      <c r="H305" s="138">
        <f>SUM(H298:H304)</f>
        <v>0</v>
      </c>
      <c r="I305" s="95"/>
      <c r="J305" s="95"/>
      <c r="K305" s="95"/>
      <c r="L305" s="95"/>
      <c r="M305" s="114" t="s">
        <v>103</v>
      </c>
      <c r="N305" s="115">
        <f t="shared" ref="N305:T305" si="82">N298+N299+N300+N301+N302+N303+N304</f>
        <v>0</v>
      </c>
      <c r="O305" s="115">
        <f t="shared" si="82"/>
        <v>0</v>
      </c>
      <c r="P305" s="115">
        <f t="shared" si="82"/>
        <v>0</v>
      </c>
      <c r="Q305" s="115">
        <f t="shared" si="82"/>
        <v>0</v>
      </c>
      <c r="R305" s="115">
        <f t="shared" si="82"/>
        <v>0</v>
      </c>
      <c r="S305" s="115">
        <f t="shared" si="82"/>
        <v>0</v>
      </c>
      <c r="T305" s="116">
        <f t="shared" si="82"/>
        <v>0</v>
      </c>
      <c r="U305" s="95"/>
      <c r="V305" s="96"/>
      <c r="W305" s="96"/>
      <c r="X305" s="96"/>
      <c r="Y305" s="96"/>
      <c r="Z305" s="96"/>
    </row>
    <row r="306" spans="1:26" ht="15.75" customHeight="1">
      <c r="A306" s="119"/>
      <c r="B306" s="120"/>
      <c r="C306" s="121"/>
      <c r="D306" s="121"/>
      <c r="E306" s="121"/>
      <c r="F306" s="121"/>
      <c r="G306" s="121"/>
      <c r="H306" s="121"/>
      <c r="I306" s="95"/>
      <c r="J306" s="95"/>
      <c r="K306" s="95"/>
      <c r="L306" s="95"/>
      <c r="M306" s="114" t="s">
        <v>104</v>
      </c>
      <c r="N306" s="115">
        <f>IF(N297=A296,F305,0)</f>
        <v>0</v>
      </c>
      <c r="O306" s="115">
        <f>IF(O297=A296,F305,0)</f>
        <v>0</v>
      </c>
      <c r="P306" s="115">
        <f>IF(P297=A296,F305,0)</f>
        <v>0</v>
      </c>
      <c r="Q306" s="115">
        <f>IF(Q297=A296,F305,0)</f>
        <v>0</v>
      </c>
      <c r="R306" s="115">
        <f>IF(R297=A296,F305,0)</f>
        <v>0</v>
      </c>
      <c r="S306" s="115">
        <f>IF(S297=A296,F305,0)</f>
        <v>0</v>
      </c>
      <c r="T306" s="116">
        <f>IF(T297=A296,F305,0)</f>
        <v>0</v>
      </c>
      <c r="U306" s="95"/>
      <c r="V306" s="96"/>
      <c r="W306" s="96"/>
      <c r="X306" s="96"/>
      <c r="Y306" s="96"/>
      <c r="Z306" s="96"/>
    </row>
    <row r="307" spans="1:26" ht="15.75" customHeight="1">
      <c r="A307" s="119"/>
      <c r="B307" s="119"/>
      <c r="C307" s="119"/>
      <c r="D307" s="119"/>
      <c r="E307" s="119"/>
      <c r="F307" s="119"/>
      <c r="G307" s="119"/>
      <c r="H307" s="119"/>
      <c r="I307" s="95"/>
      <c r="J307" s="95"/>
      <c r="K307" s="95"/>
      <c r="L307" s="95"/>
      <c r="M307" s="95"/>
      <c r="N307" s="95"/>
      <c r="O307" s="95"/>
      <c r="P307" s="95"/>
      <c r="Q307" s="95"/>
      <c r="R307" s="95"/>
      <c r="S307" s="95"/>
      <c r="T307" s="96"/>
      <c r="U307" s="96"/>
      <c r="V307" s="96"/>
      <c r="W307" s="96"/>
      <c r="X307" s="96"/>
      <c r="Y307" s="96"/>
      <c r="Z307" s="96"/>
    </row>
    <row r="308" spans="1:26" ht="15.75" customHeight="1">
      <c r="A308" s="122" t="s">
        <v>91</v>
      </c>
      <c r="B308" s="295" t="s">
        <v>92</v>
      </c>
      <c r="C308" s="296"/>
      <c r="D308" s="123" t="s">
        <v>93</v>
      </c>
      <c r="E308" s="292" t="s">
        <v>94</v>
      </c>
      <c r="F308" s="293"/>
      <c r="G308" s="293"/>
      <c r="H308" s="294"/>
      <c r="I308" s="95"/>
      <c r="J308" s="95"/>
      <c r="K308" s="95"/>
      <c r="L308" s="95"/>
      <c r="M308" s="95"/>
      <c r="N308" s="95"/>
      <c r="O308" s="95"/>
      <c r="P308" s="95"/>
      <c r="Q308" s="95"/>
      <c r="R308" s="95"/>
      <c r="S308" s="95"/>
      <c r="T308" s="96"/>
      <c r="U308" s="96"/>
      <c r="V308" s="96"/>
      <c r="W308" s="96"/>
      <c r="X308" s="96"/>
      <c r="Y308" s="96"/>
      <c r="Z308" s="96"/>
    </row>
    <row r="309" spans="1:26" ht="15.75" customHeight="1">
      <c r="A309" s="126"/>
      <c r="B309" s="288"/>
      <c r="C309" s="237"/>
      <c r="D309" s="127"/>
      <c r="E309" s="289"/>
      <c r="F309" s="268"/>
      <c r="G309" s="268"/>
      <c r="H309" s="290"/>
      <c r="I309" s="95"/>
      <c r="J309" s="95"/>
      <c r="K309" s="95"/>
      <c r="L309" s="95"/>
      <c r="M309" s="107"/>
      <c r="N309" s="291" t="s">
        <v>86</v>
      </c>
      <c r="O309" s="268"/>
      <c r="P309" s="268"/>
      <c r="Q309" s="268"/>
      <c r="R309" s="268"/>
      <c r="S309" s="268"/>
      <c r="T309" s="237"/>
      <c r="U309" s="108"/>
      <c r="V309" s="96"/>
      <c r="W309" s="96"/>
      <c r="X309" s="96"/>
      <c r="Y309" s="96"/>
      <c r="Z309" s="96"/>
    </row>
    <row r="310" spans="1:26" ht="15.75" customHeight="1">
      <c r="A310" s="128" t="s">
        <v>95</v>
      </c>
      <c r="B310" s="129" t="s">
        <v>169</v>
      </c>
      <c r="C310" s="129" t="s">
        <v>170</v>
      </c>
      <c r="D310" s="129" t="s">
        <v>171</v>
      </c>
      <c r="E310" s="129" t="s">
        <v>99</v>
      </c>
      <c r="F310" s="129" t="s">
        <v>100</v>
      </c>
      <c r="G310" s="129" t="s">
        <v>101</v>
      </c>
      <c r="H310" s="130" t="s">
        <v>102</v>
      </c>
      <c r="I310" s="95"/>
      <c r="J310" s="95"/>
      <c r="K310" s="95"/>
      <c r="L310" s="95"/>
      <c r="M310" s="107" t="s">
        <v>88</v>
      </c>
      <c r="N310" s="110">
        <f>$B$10</f>
        <v>0</v>
      </c>
      <c r="O310" s="110">
        <f>$C$10</f>
        <v>0</v>
      </c>
      <c r="P310" s="110">
        <f>$D$10</f>
        <v>0</v>
      </c>
      <c r="Q310" s="110">
        <f>$E$10</f>
        <v>0</v>
      </c>
      <c r="R310" s="110">
        <f>$F$10</f>
        <v>0</v>
      </c>
      <c r="S310" s="110">
        <f>$G$10</f>
        <v>0</v>
      </c>
      <c r="T310" s="110" t="s">
        <v>17</v>
      </c>
      <c r="U310" s="111"/>
      <c r="V310" s="96"/>
      <c r="W310" s="96"/>
      <c r="X310" s="96"/>
      <c r="Y310" s="96"/>
      <c r="Z310" s="96"/>
    </row>
    <row r="311" spans="1:26" ht="15.75" customHeight="1">
      <c r="A311" s="131" t="str">
        <f>IF($A$11=0,"",$A$11)</f>
        <v/>
      </c>
      <c r="B311" s="132"/>
      <c r="C311" s="133"/>
      <c r="D311" s="133"/>
      <c r="E311" s="134"/>
      <c r="F311" s="132"/>
      <c r="G311" s="132"/>
      <c r="H311" s="135">
        <f t="shared" ref="H311:H317" si="83">(B311*G311*F311)/1000000</f>
        <v>0</v>
      </c>
      <c r="I311" s="95"/>
      <c r="J311" s="95"/>
      <c r="K311" s="95"/>
      <c r="L311" s="95"/>
      <c r="M311" s="114">
        <f>$A$11</f>
        <v>0</v>
      </c>
      <c r="N311" s="115">
        <f>IF(N310=A309,H311,0)</f>
        <v>0</v>
      </c>
      <c r="O311" s="115">
        <f>IF(O310=A309,H311,0)</f>
        <v>0</v>
      </c>
      <c r="P311" s="115">
        <f>IF(P310=A309,H311,0)</f>
        <v>0</v>
      </c>
      <c r="Q311" s="115">
        <f>IF(Q310=A309,H311,0)</f>
        <v>0</v>
      </c>
      <c r="R311" s="115">
        <f>IF(R310=A309,H311,0)</f>
        <v>0</v>
      </c>
      <c r="S311" s="115">
        <f>IF(S310=A309,H311,0)</f>
        <v>0</v>
      </c>
      <c r="T311" s="116">
        <f>IF(T310=A309,H311,0)</f>
        <v>0</v>
      </c>
      <c r="U311" s="95"/>
      <c r="V311" s="96"/>
      <c r="W311" s="96"/>
      <c r="X311" s="96"/>
      <c r="Y311" s="96"/>
      <c r="Z311" s="96"/>
    </row>
    <row r="312" spans="1:26" ht="15.75" customHeight="1">
      <c r="A312" s="131" t="str">
        <f>IF($A$12=0,"",$A$12)</f>
        <v/>
      </c>
      <c r="B312" s="132"/>
      <c r="C312" s="133"/>
      <c r="D312" s="133"/>
      <c r="E312" s="134"/>
      <c r="F312" s="132"/>
      <c r="G312" s="132"/>
      <c r="H312" s="135">
        <f t="shared" si="83"/>
        <v>0</v>
      </c>
      <c r="I312" s="95"/>
      <c r="J312" s="95"/>
      <c r="K312" s="95"/>
      <c r="L312" s="95"/>
      <c r="M312" s="114">
        <f>$A$12</f>
        <v>0</v>
      </c>
      <c r="N312" s="115">
        <f>IF(N310=A309,H312,0)</f>
        <v>0</v>
      </c>
      <c r="O312" s="115">
        <f>IF(O310=A309,H312,0)</f>
        <v>0</v>
      </c>
      <c r="P312" s="115">
        <f>IF(P310=A309,H312,0)</f>
        <v>0</v>
      </c>
      <c r="Q312" s="115">
        <f>IF(Q310=A309,H312,0)</f>
        <v>0</v>
      </c>
      <c r="R312" s="115">
        <f>IF(R310=A309,H312,0)</f>
        <v>0</v>
      </c>
      <c r="S312" s="115">
        <f>IF(S310=A309,H312,0)</f>
        <v>0</v>
      </c>
      <c r="T312" s="116">
        <f>IF(T310=A309,H312,0)</f>
        <v>0</v>
      </c>
      <c r="U312" s="95"/>
      <c r="V312" s="96"/>
      <c r="W312" s="96"/>
      <c r="X312" s="96"/>
      <c r="Y312" s="96"/>
      <c r="Z312" s="96"/>
    </row>
    <row r="313" spans="1:26" ht="15.75" customHeight="1">
      <c r="A313" s="131" t="str">
        <f>IF($A$13=0,"",$A$13)</f>
        <v/>
      </c>
      <c r="B313" s="133"/>
      <c r="C313" s="133"/>
      <c r="D313" s="133"/>
      <c r="E313" s="134"/>
      <c r="F313" s="132"/>
      <c r="G313" s="132"/>
      <c r="H313" s="135">
        <f t="shared" si="83"/>
        <v>0</v>
      </c>
      <c r="I313" s="95"/>
      <c r="J313" s="95"/>
      <c r="K313" s="95"/>
      <c r="L313" s="95"/>
      <c r="M313" s="114">
        <f>$A$13</f>
        <v>0</v>
      </c>
      <c r="N313" s="115">
        <f>IF(N310=A309,H313,0)</f>
        <v>0</v>
      </c>
      <c r="O313" s="115">
        <f>IF(O310=A309,H313,0)</f>
        <v>0</v>
      </c>
      <c r="P313" s="115">
        <f>IF(P310=A309,H313,0)</f>
        <v>0</v>
      </c>
      <c r="Q313" s="115">
        <f>IF(Q310=A309,H313,0)</f>
        <v>0</v>
      </c>
      <c r="R313" s="115">
        <f>IF(R310=A309,H313,0)</f>
        <v>0</v>
      </c>
      <c r="S313" s="115">
        <f>IF(S310=A309,H313,0)</f>
        <v>0</v>
      </c>
      <c r="T313" s="116">
        <f>IF(T310=A309,H313,0)</f>
        <v>0</v>
      </c>
      <c r="U313" s="95"/>
      <c r="V313" s="96"/>
      <c r="W313" s="96"/>
      <c r="X313" s="96"/>
      <c r="Y313" s="96"/>
      <c r="Z313" s="96"/>
    </row>
    <row r="314" spans="1:26" ht="15.75" customHeight="1">
      <c r="A314" s="131" t="str">
        <f>IF($A$14=0,"",$A$14)</f>
        <v/>
      </c>
      <c r="B314" s="133"/>
      <c r="C314" s="133"/>
      <c r="D314" s="133"/>
      <c r="E314" s="134"/>
      <c r="F314" s="132"/>
      <c r="G314" s="132"/>
      <c r="H314" s="135">
        <f t="shared" si="83"/>
        <v>0</v>
      </c>
      <c r="I314" s="95"/>
      <c r="J314" s="95"/>
      <c r="K314" s="95"/>
      <c r="L314" s="95"/>
      <c r="M314" s="114">
        <f>$A$14</f>
        <v>0</v>
      </c>
      <c r="N314" s="115">
        <f>IF(N310=A309,H314,0)</f>
        <v>0</v>
      </c>
      <c r="O314" s="115">
        <f>IF(O310=A309,H314,0)</f>
        <v>0</v>
      </c>
      <c r="P314" s="115">
        <f>IF(P310=A309,H314,0)</f>
        <v>0</v>
      </c>
      <c r="Q314" s="115">
        <f>IF(Q310=A309,H314,0)</f>
        <v>0</v>
      </c>
      <c r="R314" s="115">
        <f>IF(R310=A309,H314,0)</f>
        <v>0</v>
      </c>
      <c r="S314" s="115">
        <f>IF(S310=A309,H314,0)</f>
        <v>0</v>
      </c>
      <c r="T314" s="116">
        <f>IF(T310=A309,H314,0)</f>
        <v>0</v>
      </c>
      <c r="U314" s="95"/>
      <c r="V314" s="96"/>
      <c r="W314" s="96"/>
      <c r="X314" s="96"/>
      <c r="Y314" s="96"/>
      <c r="Z314" s="96"/>
    </row>
    <row r="315" spans="1:26" ht="15.75" customHeight="1">
      <c r="A315" s="131" t="str">
        <f>IF($A$15=0,"",$A$15)</f>
        <v/>
      </c>
      <c r="B315" s="133"/>
      <c r="C315" s="133"/>
      <c r="D315" s="133"/>
      <c r="E315" s="134"/>
      <c r="F315" s="132"/>
      <c r="G315" s="132"/>
      <c r="H315" s="135">
        <f t="shared" si="83"/>
        <v>0</v>
      </c>
      <c r="I315" s="95"/>
      <c r="J315" s="95"/>
      <c r="K315" s="95"/>
      <c r="L315" s="95"/>
      <c r="M315" s="114">
        <f>$A$15</f>
        <v>0</v>
      </c>
      <c r="N315" s="115">
        <f>IF(N310=A309,H315,0)</f>
        <v>0</v>
      </c>
      <c r="O315" s="115">
        <f>IF(O310=A309,H315,0)</f>
        <v>0</v>
      </c>
      <c r="P315" s="115">
        <f>IF(P310=A309,H315,0)</f>
        <v>0</v>
      </c>
      <c r="Q315" s="115">
        <f>IF(Q310=A309,H315,0)</f>
        <v>0</v>
      </c>
      <c r="R315" s="115">
        <f>IF(R310=A309,H315,0)</f>
        <v>0</v>
      </c>
      <c r="S315" s="115">
        <f>IF(S310=A309,H315,0)</f>
        <v>0</v>
      </c>
      <c r="T315" s="116">
        <f>IF(T310=A309,H315,0)</f>
        <v>0</v>
      </c>
      <c r="U315" s="95"/>
      <c r="V315" s="96"/>
      <c r="W315" s="96"/>
      <c r="X315" s="96"/>
      <c r="Y315" s="96"/>
      <c r="Z315" s="96"/>
    </row>
    <row r="316" spans="1:26" ht="15.75" customHeight="1">
      <c r="A316" s="131" t="str">
        <f>IF($A$16=0,"",$A$16)</f>
        <v/>
      </c>
      <c r="B316" s="133"/>
      <c r="C316" s="133"/>
      <c r="D316" s="133"/>
      <c r="E316" s="134"/>
      <c r="F316" s="132"/>
      <c r="G316" s="132"/>
      <c r="H316" s="135">
        <f t="shared" si="83"/>
        <v>0</v>
      </c>
      <c r="I316" s="95"/>
      <c r="J316" s="95"/>
      <c r="K316" s="95"/>
      <c r="L316" s="95"/>
      <c r="M316" s="114">
        <f>$A$16</f>
        <v>0</v>
      </c>
      <c r="N316" s="115">
        <f>IF(N310=A309,H316,0)</f>
        <v>0</v>
      </c>
      <c r="O316" s="115">
        <f>IF(O310=A309,H316,0)</f>
        <v>0</v>
      </c>
      <c r="P316" s="115">
        <f>IF(P310=A309,H316,0)</f>
        <v>0</v>
      </c>
      <c r="Q316" s="115">
        <f>IF(Q310=A309,H316,0)</f>
        <v>0</v>
      </c>
      <c r="R316" s="115">
        <f>IF(R310=A309,H316,0)</f>
        <v>0</v>
      </c>
      <c r="S316" s="115">
        <f>IF(S310=A309,H316,0)</f>
        <v>0</v>
      </c>
      <c r="T316" s="116">
        <f>IF(T310=A309,H316,0)</f>
        <v>0</v>
      </c>
      <c r="U316" s="95"/>
      <c r="V316" s="96"/>
      <c r="W316" s="96"/>
      <c r="X316" s="96"/>
      <c r="Y316" s="96"/>
      <c r="Z316" s="96"/>
    </row>
    <row r="317" spans="1:26" ht="15.75" customHeight="1">
      <c r="A317" s="131" t="str">
        <f>IF($A$17=0,"",$A$17)</f>
        <v/>
      </c>
      <c r="B317" s="133"/>
      <c r="C317" s="133"/>
      <c r="D317" s="133"/>
      <c r="E317" s="134"/>
      <c r="F317" s="132"/>
      <c r="G317" s="132"/>
      <c r="H317" s="135">
        <f t="shared" si="83"/>
        <v>0</v>
      </c>
      <c r="I317" s="95"/>
      <c r="J317" s="95"/>
      <c r="K317" s="95"/>
      <c r="L317" s="95"/>
      <c r="M317" s="114">
        <f>$A$17</f>
        <v>0</v>
      </c>
      <c r="N317" s="115">
        <f>IF(N310=A309,H317,0)</f>
        <v>0</v>
      </c>
      <c r="O317" s="115">
        <f>IF(O310=A309,H317,0)</f>
        <v>0</v>
      </c>
      <c r="P317" s="115">
        <f>IF(P310=A309,H317,0)</f>
        <v>0</v>
      </c>
      <c r="Q317" s="115">
        <f>IF(Q310=A309,H317,0)</f>
        <v>0</v>
      </c>
      <c r="R317" s="115">
        <f>IF(R310=A309,H317,0)</f>
        <v>0</v>
      </c>
      <c r="S317" s="115">
        <f>IF(S310=A309,H317,0)</f>
        <v>0</v>
      </c>
      <c r="T317" s="116">
        <f>IF(T310=A309,H317,0)</f>
        <v>0</v>
      </c>
      <c r="U317" s="95"/>
      <c r="V317" s="96"/>
      <c r="W317" s="96"/>
      <c r="X317" s="96"/>
      <c r="Y317" s="96"/>
      <c r="Z317" s="96"/>
    </row>
    <row r="318" spans="1:26" ht="15.75" customHeight="1">
      <c r="A318" s="136" t="s">
        <v>103</v>
      </c>
      <c r="B318" s="137">
        <f t="shared" ref="B318:D318" si="84">SUM(B311:B317)</f>
        <v>0</v>
      </c>
      <c r="C318" s="137">
        <f t="shared" si="84"/>
        <v>0</v>
      </c>
      <c r="D318" s="137">
        <f t="shared" si="84"/>
        <v>0</v>
      </c>
      <c r="E318" s="137"/>
      <c r="F318" s="137">
        <f>IF(H318&gt;0,LARGE(F311:F317,1),0)</f>
        <v>0</v>
      </c>
      <c r="G318" s="137"/>
      <c r="H318" s="138">
        <f>SUM(H311:H317)</f>
        <v>0</v>
      </c>
      <c r="I318" s="95"/>
      <c r="J318" s="95"/>
      <c r="K318" s="95"/>
      <c r="L318" s="95"/>
      <c r="M318" s="114" t="s">
        <v>103</v>
      </c>
      <c r="N318" s="115">
        <f t="shared" ref="N318:T318" si="85">N311+N312+N313+N314+N315+N316+N317</f>
        <v>0</v>
      </c>
      <c r="O318" s="115">
        <f t="shared" si="85"/>
        <v>0</v>
      </c>
      <c r="P318" s="115">
        <f t="shared" si="85"/>
        <v>0</v>
      </c>
      <c r="Q318" s="115">
        <f t="shared" si="85"/>
        <v>0</v>
      </c>
      <c r="R318" s="115">
        <f t="shared" si="85"/>
        <v>0</v>
      </c>
      <c r="S318" s="115">
        <f t="shared" si="85"/>
        <v>0</v>
      </c>
      <c r="T318" s="116">
        <f t="shared" si="85"/>
        <v>0</v>
      </c>
      <c r="U318" s="95"/>
      <c r="V318" s="96"/>
      <c r="W318" s="96"/>
      <c r="X318" s="96"/>
      <c r="Y318" s="96"/>
      <c r="Z318" s="96"/>
    </row>
    <row r="319" spans="1:26" ht="15.75" customHeight="1">
      <c r="A319" s="119"/>
      <c r="B319" s="120"/>
      <c r="C319" s="121"/>
      <c r="D319" s="121"/>
      <c r="E319" s="121"/>
      <c r="F319" s="121"/>
      <c r="G319" s="121"/>
      <c r="H319" s="121"/>
      <c r="I319" s="95"/>
      <c r="J319" s="95"/>
      <c r="K319" s="95"/>
      <c r="L319" s="95"/>
      <c r="M319" s="114" t="s">
        <v>104</v>
      </c>
      <c r="N319" s="115">
        <f>IF(N310=A309,F318,0)</f>
        <v>0</v>
      </c>
      <c r="O319" s="115">
        <f>IF(O310=A309,F318,0)</f>
        <v>0</v>
      </c>
      <c r="P319" s="115">
        <f>IF(P310=A309,F318,0)</f>
        <v>0</v>
      </c>
      <c r="Q319" s="115">
        <f>IF(Q310=A309,F318,0)</f>
        <v>0</v>
      </c>
      <c r="R319" s="115">
        <f>IF(R310=A309,F318,0)</f>
        <v>0</v>
      </c>
      <c r="S319" s="115">
        <f>IF(S310=A309,F318,0)</f>
        <v>0</v>
      </c>
      <c r="T319" s="116">
        <f>IF(T310=A309,F318,0)</f>
        <v>0</v>
      </c>
      <c r="U319" s="95"/>
      <c r="V319" s="96"/>
      <c r="W319" s="96"/>
      <c r="X319" s="96"/>
      <c r="Y319" s="96"/>
      <c r="Z319" s="96"/>
    </row>
    <row r="320" spans="1:26" ht="15.75" customHeight="1">
      <c r="A320" s="119"/>
      <c r="B320" s="119"/>
      <c r="C320" s="119"/>
      <c r="D320" s="119"/>
      <c r="E320" s="119"/>
      <c r="F320" s="119"/>
      <c r="G320" s="119"/>
      <c r="H320" s="119"/>
      <c r="I320" s="95"/>
      <c r="J320" s="95"/>
      <c r="K320" s="95"/>
      <c r="L320" s="95"/>
      <c r="M320" s="95"/>
      <c r="N320" s="95"/>
      <c r="O320" s="95"/>
      <c r="P320" s="95"/>
      <c r="Q320" s="95"/>
      <c r="R320" s="95"/>
      <c r="S320" s="95"/>
      <c r="T320" s="96"/>
      <c r="U320" s="96"/>
      <c r="V320" s="96"/>
      <c r="W320" s="96"/>
      <c r="X320" s="96"/>
      <c r="Y320" s="96"/>
      <c r="Z320" s="96"/>
    </row>
    <row r="321" spans="1:26" ht="15.75" customHeight="1">
      <c r="A321" s="122" t="s">
        <v>91</v>
      </c>
      <c r="B321" s="295" t="s">
        <v>92</v>
      </c>
      <c r="C321" s="296"/>
      <c r="D321" s="123" t="s">
        <v>93</v>
      </c>
      <c r="E321" s="292" t="s">
        <v>94</v>
      </c>
      <c r="F321" s="293"/>
      <c r="G321" s="293"/>
      <c r="H321" s="294"/>
      <c r="I321" s="95"/>
      <c r="J321" s="95"/>
      <c r="K321" s="95"/>
      <c r="L321" s="95"/>
      <c r="M321" s="95"/>
      <c r="N321" s="95"/>
      <c r="O321" s="95"/>
      <c r="P321" s="95"/>
      <c r="Q321" s="95"/>
      <c r="R321" s="95"/>
      <c r="S321" s="95"/>
      <c r="T321" s="96"/>
      <c r="U321" s="96"/>
      <c r="V321" s="96"/>
      <c r="W321" s="96"/>
      <c r="X321" s="96"/>
      <c r="Y321" s="96"/>
      <c r="Z321" s="96"/>
    </row>
    <row r="322" spans="1:26" ht="15.75" customHeight="1">
      <c r="A322" s="126"/>
      <c r="B322" s="288"/>
      <c r="C322" s="237"/>
      <c r="D322" s="127"/>
      <c r="E322" s="289"/>
      <c r="F322" s="268"/>
      <c r="G322" s="268"/>
      <c r="H322" s="290"/>
      <c r="I322" s="95"/>
      <c r="J322" s="95"/>
      <c r="K322" s="95"/>
      <c r="L322" s="95"/>
      <c r="M322" s="107"/>
      <c r="N322" s="291" t="s">
        <v>86</v>
      </c>
      <c r="O322" s="268"/>
      <c r="P322" s="268"/>
      <c r="Q322" s="268"/>
      <c r="R322" s="268"/>
      <c r="S322" s="268"/>
      <c r="T322" s="237"/>
      <c r="U322" s="108"/>
      <c r="V322" s="96"/>
      <c r="W322" s="96"/>
      <c r="X322" s="96"/>
      <c r="Y322" s="96"/>
      <c r="Z322" s="96"/>
    </row>
    <row r="323" spans="1:26" ht="15.75" customHeight="1">
      <c r="A323" s="128" t="s">
        <v>95</v>
      </c>
      <c r="B323" s="129" t="s">
        <v>172</v>
      </c>
      <c r="C323" s="129" t="s">
        <v>173</v>
      </c>
      <c r="D323" s="129" t="s">
        <v>174</v>
      </c>
      <c r="E323" s="129" t="s">
        <v>99</v>
      </c>
      <c r="F323" s="129" t="s">
        <v>100</v>
      </c>
      <c r="G323" s="129" t="s">
        <v>101</v>
      </c>
      <c r="H323" s="130" t="s">
        <v>102</v>
      </c>
      <c r="I323" s="95"/>
      <c r="J323" s="95"/>
      <c r="K323" s="95"/>
      <c r="L323" s="95"/>
      <c r="M323" s="107" t="s">
        <v>88</v>
      </c>
      <c r="N323" s="110">
        <f>$B$10</f>
        <v>0</v>
      </c>
      <c r="O323" s="110">
        <f>$C$10</f>
        <v>0</v>
      </c>
      <c r="P323" s="110">
        <f>$D$10</f>
        <v>0</v>
      </c>
      <c r="Q323" s="110">
        <f>$E$10</f>
        <v>0</v>
      </c>
      <c r="R323" s="110">
        <f>$F$10</f>
        <v>0</v>
      </c>
      <c r="S323" s="110">
        <f>$G$10</f>
        <v>0</v>
      </c>
      <c r="T323" s="110" t="s">
        <v>17</v>
      </c>
      <c r="U323" s="111"/>
      <c r="V323" s="96"/>
      <c r="W323" s="96"/>
      <c r="X323" s="96"/>
      <c r="Y323" s="96"/>
      <c r="Z323" s="96"/>
    </row>
    <row r="324" spans="1:26" ht="15.75" customHeight="1">
      <c r="A324" s="131" t="str">
        <f>IF($A$11=0,"",$A$11)</f>
        <v/>
      </c>
      <c r="B324" s="132"/>
      <c r="C324" s="133"/>
      <c r="D324" s="133"/>
      <c r="E324" s="134"/>
      <c r="F324" s="132"/>
      <c r="G324" s="132"/>
      <c r="H324" s="135">
        <f t="shared" ref="H324:H330" si="86">(B324*G324*F324)/1000000</f>
        <v>0</v>
      </c>
      <c r="I324" s="95"/>
      <c r="J324" s="95"/>
      <c r="K324" s="95"/>
      <c r="L324" s="95"/>
      <c r="M324" s="114">
        <f>$A$11</f>
        <v>0</v>
      </c>
      <c r="N324" s="115">
        <f>IF(N323=A322,H324,0)</f>
        <v>0</v>
      </c>
      <c r="O324" s="115">
        <f>IF(O323=A322,H324,0)</f>
        <v>0</v>
      </c>
      <c r="P324" s="115">
        <f>IF(P323=A322,H324,0)</f>
        <v>0</v>
      </c>
      <c r="Q324" s="115">
        <f>IF(Q323=A322,H324,0)</f>
        <v>0</v>
      </c>
      <c r="R324" s="115">
        <f>IF(R323=A322,H324,0)</f>
        <v>0</v>
      </c>
      <c r="S324" s="115">
        <f>IF(S323=A322,H324,0)</f>
        <v>0</v>
      </c>
      <c r="T324" s="116">
        <f>IF(T323=A322,H324,0)</f>
        <v>0</v>
      </c>
      <c r="U324" s="95"/>
      <c r="V324" s="96"/>
      <c r="W324" s="96"/>
      <c r="X324" s="96"/>
      <c r="Y324" s="96"/>
      <c r="Z324" s="96"/>
    </row>
    <row r="325" spans="1:26" ht="15.75" customHeight="1">
      <c r="A325" s="131" t="str">
        <f>IF($A$12=0,"",$A$12)</f>
        <v/>
      </c>
      <c r="B325" s="132"/>
      <c r="C325" s="133"/>
      <c r="D325" s="133"/>
      <c r="E325" s="134"/>
      <c r="F325" s="132"/>
      <c r="G325" s="132"/>
      <c r="H325" s="135">
        <f t="shared" si="86"/>
        <v>0</v>
      </c>
      <c r="I325" s="95"/>
      <c r="J325" s="95"/>
      <c r="K325" s="95"/>
      <c r="L325" s="95"/>
      <c r="M325" s="114">
        <f>$A$12</f>
        <v>0</v>
      </c>
      <c r="N325" s="115">
        <f>IF(N323=A322,H325,0)</f>
        <v>0</v>
      </c>
      <c r="O325" s="115">
        <f>IF(O323=A322,H325,0)</f>
        <v>0</v>
      </c>
      <c r="P325" s="115">
        <f>IF(P323=A322,H325,0)</f>
        <v>0</v>
      </c>
      <c r="Q325" s="115">
        <f>IF(Q323=A322,H325,0)</f>
        <v>0</v>
      </c>
      <c r="R325" s="115">
        <f>IF(R323=A322,H325,0)</f>
        <v>0</v>
      </c>
      <c r="S325" s="115">
        <f>IF(S323=A322,H325,0)</f>
        <v>0</v>
      </c>
      <c r="T325" s="116">
        <f>IF(T323=A322,H325,0)</f>
        <v>0</v>
      </c>
      <c r="U325" s="95"/>
      <c r="V325" s="96"/>
      <c r="W325" s="96"/>
      <c r="X325" s="96"/>
      <c r="Y325" s="96"/>
      <c r="Z325" s="96"/>
    </row>
    <row r="326" spans="1:26" ht="15.75" customHeight="1">
      <c r="A326" s="131" t="str">
        <f>IF($A$13=0,"",$A$13)</f>
        <v/>
      </c>
      <c r="B326" s="133"/>
      <c r="C326" s="133"/>
      <c r="D326" s="133"/>
      <c r="E326" s="134"/>
      <c r="F326" s="132"/>
      <c r="G326" s="132"/>
      <c r="H326" s="135">
        <f t="shared" si="86"/>
        <v>0</v>
      </c>
      <c r="I326" s="95"/>
      <c r="J326" s="95"/>
      <c r="K326" s="95"/>
      <c r="L326" s="95"/>
      <c r="M326" s="114">
        <f>$A$13</f>
        <v>0</v>
      </c>
      <c r="N326" s="115">
        <f>IF(N323=A322,H326,0)</f>
        <v>0</v>
      </c>
      <c r="O326" s="115">
        <f>IF(O323=A322,H326,0)</f>
        <v>0</v>
      </c>
      <c r="P326" s="115">
        <f>IF(P323=A322,H326,0)</f>
        <v>0</v>
      </c>
      <c r="Q326" s="115">
        <f>IF(Q323=A322,H326,0)</f>
        <v>0</v>
      </c>
      <c r="R326" s="115">
        <f>IF(R323=A322,H326,0)</f>
        <v>0</v>
      </c>
      <c r="S326" s="115">
        <f>IF(S323=A322,H326,0)</f>
        <v>0</v>
      </c>
      <c r="T326" s="116">
        <f>IF(T323=A322,H326,0)</f>
        <v>0</v>
      </c>
      <c r="U326" s="95"/>
      <c r="V326" s="96"/>
      <c r="W326" s="96"/>
      <c r="X326" s="96"/>
      <c r="Y326" s="96"/>
      <c r="Z326" s="96"/>
    </row>
    <row r="327" spans="1:26" ht="15.75" customHeight="1">
      <c r="A327" s="131" t="str">
        <f>IF($A$14=0,"",$A$14)</f>
        <v/>
      </c>
      <c r="B327" s="133"/>
      <c r="C327" s="133"/>
      <c r="D327" s="133"/>
      <c r="E327" s="134"/>
      <c r="F327" s="132"/>
      <c r="G327" s="132"/>
      <c r="H327" s="135">
        <f t="shared" si="86"/>
        <v>0</v>
      </c>
      <c r="I327" s="95"/>
      <c r="J327" s="95"/>
      <c r="K327" s="95"/>
      <c r="L327" s="95"/>
      <c r="M327" s="114">
        <f>$A$14</f>
        <v>0</v>
      </c>
      <c r="N327" s="115">
        <f>IF(N323=A322,H327,0)</f>
        <v>0</v>
      </c>
      <c r="O327" s="115">
        <f>IF(O323=A322,H327,0)</f>
        <v>0</v>
      </c>
      <c r="P327" s="115">
        <f>IF(P323=A322,H327,0)</f>
        <v>0</v>
      </c>
      <c r="Q327" s="115">
        <f>IF(Q323=A322,H327,0)</f>
        <v>0</v>
      </c>
      <c r="R327" s="115">
        <f>IF(R323=A322,H327,0)</f>
        <v>0</v>
      </c>
      <c r="S327" s="115">
        <f>IF(S323=A322,H327,0)</f>
        <v>0</v>
      </c>
      <c r="T327" s="116">
        <f>IF(T323=A322,H327,0)</f>
        <v>0</v>
      </c>
      <c r="U327" s="95"/>
      <c r="V327" s="96"/>
      <c r="W327" s="96"/>
      <c r="X327" s="96"/>
      <c r="Y327" s="96"/>
      <c r="Z327" s="96"/>
    </row>
    <row r="328" spans="1:26" ht="15.75" customHeight="1">
      <c r="A328" s="131" t="str">
        <f>IF($A$15=0,"",$A$15)</f>
        <v/>
      </c>
      <c r="B328" s="133"/>
      <c r="C328" s="133"/>
      <c r="D328" s="133"/>
      <c r="E328" s="134"/>
      <c r="F328" s="132"/>
      <c r="G328" s="132"/>
      <c r="H328" s="135">
        <f t="shared" si="86"/>
        <v>0</v>
      </c>
      <c r="I328" s="95"/>
      <c r="J328" s="95"/>
      <c r="K328" s="95"/>
      <c r="L328" s="95"/>
      <c r="M328" s="114">
        <f>$A$15</f>
        <v>0</v>
      </c>
      <c r="N328" s="115">
        <f>IF(N323=A322,H328,0)</f>
        <v>0</v>
      </c>
      <c r="O328" s="115">
        <f>IF(O323=A322,H328,0)</f>
        <v>0</v>
      </c>
      <c r="P328" s="115">
        <f>IF(P323=A322,H328,0)</f>
        <v>0</v>
      </c>
      <c r="Q328" s="115">
        <f>IF(Q323=A322,H328,0)</f>
        <v>0</v>
      </c>
      <c r="R328" s="115">
        <f>IF(R323=A322,H328,0)</f>
        <v>0</v>
      </c>
      <c r="S328" s="115">
        <f>IF(S323=A322,H328,0)</f>
        <v>0</v>
      </c>
      <c r="T328" s="116">
        <f>IF(T323=A322,H328,0)</f>
        <v>0</v>
      </c>
      <c r="U328" s="95"/>
      <c r="V328" s="96"/>
      <c r="W328" s="96"/>
      <c r="X328" s="96"/>
      <c r="Y328" s="96"/>
      <c r="Z328" s="96"/>
    </row>
    <row r="329" spans="1:26" ht="15.75" customHeight="1">
      <c r="A329" s="131" t="str">
        <f>IF($A$16=0,"",$A$16)</f>
        <v/>
      </c>
      <c r="B329" s="133"/>
      <c r="C329" s="133"/>
      <c r="D329" s="133"/>
      <c r="E329" s="134"/>
      <c r="F329" s="132"/>
      <c r="G329" s="132"/>
      <c r="H329" s="135">
        <f t="shared" si="86"/>
        <v>0</v>
      </c>
      <c r="I329" s="95"/>
      <c r="J329" s="95"/>
      <c r="K329" s="95"/>
      <c r="L329" s="95"/>
      <c r="M329" s="114">
        <f>$A$16</f>
        <v>0</v>
      </c>
      <c r="N329" s="115">
        <f>IF(N323=A322,H329,0)</f>
        <v>0</v>
      </c>
      <c r="O329" s="115">
        <f>IF(O323=A322,H329,0)</f>
        <v>0</v>
      </c>
      <c r="P329" s="115">
        <f>IF(P323=A322,H329,0)</f>
        <v>0</v>
      </c>
      <c r="Q329" s="115">
        <f>IF(Q323=A322,H329,0)</f>
        <v>0</v>
      </c>
      <c r="R329" s="115">
        <f>IF(R323=A322,H329,0)</f>
        <v>0</v>
      </c>
      <c r="S329" s="115">
        <f>IF(S323=A322,H329,0)</f>
        <v>0</v>
      </c>
      <c r="T329" s="116">
        <f>IF(T323=A322,H329,0)</f>
        <v>0</v>
      </c>
      <c r="U329" s="95"/>
      <c r="V329" s="96"/>
      <c r="W329" s="96"/>
      <c r="X329" s="96"/>
      <c r="Y329" s="96"/>
      <c r="Z329" s="96"/>
    </row>
    <row r="330" spans="1:26" ht="15.75" customHeight="1">
      <c r="A330" s="131" t="str">
        <f>IF($A$17=0,"",$A$17)</f>
        <v/>
      </c>
      <c r="B330" s="133"/>
      <c r="C330" s="133"/>
      <c r="D330" s="133"/>
      <c r="E330" s="134"/>
      <c r="F330" s="132"/>
      <c r="G330" s="132"/>
      <c r="H330" s="135">
        <f t="shared" si="86"/>
        <v>0</v>
      </c>
      <c r="I330" s="95"/>
      <c r="J330" s="95"/>
      <c r="K330" s="95"/>
      <c r="L330" s="95"/>
      <c r="M330" s="114">
        <f>$A$17</f>
        <v>0</v>
      </c>
      <c r="N330" s="115">
        <f>IF(N323=A322,H330,0)</f>
        <v>0</v>
      </c>
      <c r="O330" s="115">
        <f>IF(O323=A322,H330,0)</f>
        <v>0</v>
      </c>
      <c r="P330" s="115">
        <f>IF(P323=A322,H330,0)</f>
        <v>0</v>
      </c>
      <c r="Q330" s="115">
        <f>IF(Q323=A322,H330,0)</f>
        <v>0</v>
      </c>
      <c r="R330" s="115">
        <f>IF(R323=A322,H330,0)</f>
        <v>0</v>
      </c>
      <c r="S330" s="115">
        <f>IF(S323=A322,H330,0)</f>
        <v>0</v>
      </c>
      <c r="T330" s="116">
        <f>IF(T323=A322,H330,0)</f>
        <v>0</v>
      </c>
      <c r="U330" s="95"/>
      <c r="V330" s="96"/>
      <c r="W330" s="96"/>
      <c r="X330" s="96"/>
      <c r="Y330" s="96"/>
      <c r="Z330" s="96"/>
    </row>
    <row r="331" spans="1:26" ht="15.75" customHeight="1">
      <c r="A331" s="136" t="s">
        <v>103</v>
      </c>
      <c r="B331" s="137">
        <f t="shared" ref="B331:D331" si="87">SUM(B324:B330)</f>
        <v>0</v>
      </c>
      <c r="C331" s="137">
        <f t="shared" si="87"/>
        <v>0</v>
      </c>
      <c r="D331" s="137">
        <f t="shared" si="87"/>
        <v>0</v>
      </c>
      <c r="E331" s="137"/>
      <c r="F331" s="137">
        <f>IF(H331&gt;0,LARGE(F324:F330,1),0)</f>
        <v>0</v>
      </c>
      <c r="G331" s="137"/>
      <c r="H331" s="138">
        <f>SUM(H324:H330)</f>
        <v>0</v>
      </c>
      <c r="I331" s="95"/>
      <c r="J331" s="95"/>
      <c r="K331" s="95"/>
      <c r="L331" s="95"/>
      <c r="M331" s="114" t="s">
        <v>103</v>
      </c>
      <c r="N331" s="115">
        <f t="shared" ref="N331:T331" si="88">N324+N325+N326+N327+N328+N329+N330</f>
        <v>0</v>
      </c>
      <c r="O331" s="115">
        <f t="shared" si="88"/>
        <v>0</v>
      </c>
      <c r="P331" s="115">
        <f t="shared" si="88"/>
        <v>0</v>
      </c>
      <c r="Q331" s="115">
        <f t="shared" si="88"/>
        <v>0</v>
      </c>
      <c r="R331" s="115">
        <f t="shared" si="88"/>
        <v>0</v>
      </c>
      <c r="S331" s="115">
        <f t="shared" si="88"/>
        <v>0</v>
      </c>
      <c r="T331" s="116">
        <f t="shared" si="88"/>
        <v>0</v>
      </c>
      <c r="U331" s="95"/>
      <c r="V331" s="96"/>
      <c r="W331" s="96"/>
      <c r="X331" s="96"/>
      <c r="Y331" s="96"/>
      <c r="Z331" s="96"/>
    </row>
    <row r="332" spans="1:26" ht="15.75" customHeight="1">
      <c r="A332" s="119"/>
      <c r="B332" s="120"/>
      <c r="C332" s="121"/>
      <c r="D332" s="121"/>
      <c r="E332" s="121"/>
      <c r="F332" s="121"/>
      <c r="G332" s="121"/>
      <c r="H332" s="121"/>
      <c r="I332" s="95"/>
      <c r="J332" s="95"/>
      <c r="K332" s="95"/>
      <c r="L332" s="95"/>
      <c r="M332" s="114" t="s">
        <v>104</v>
      </c>
      <c r="N332" s="115">
        <f>IF(N323=A322,F331,0)</f>
        <v>0</v>
      </c>
      <c r="O332" s="115">
        <f>IF(O323=A322,F331,0)</f>
        <v>0</v>
      </c>
      <c r="P332" s="115">
        <f>IF(P323=A322,F331,0)</f>
        <v>0</v>
      </c>
      <c r="Q332" s="115">
        <f>IF(Q323=A322,F331,0)</f>
        <v>0</v>
      </c>
      <c r="R332" s="115">
        <f>IF(R323=A322,F331,0)</f>
        <v>0</v>
      </c>
      <c r="S332" s="115">
        <f>IF(S323=A322,F331,0)</f>
        <v>0</v>
      </c>
      <c r="T332" s="116">
        <f>IF(T323=A322,F331,0)</f>
        <v>0</v>
      </c>
      <c r="U332" s="95"/>
      <c r="V332" s="96"/>
      <c r="W332" s="96"/>
      <c r="X332" s="96"/>
      <c r="Y332" s="96"/>
      <c r="Z332" s="96"/>
    </row>
    <row r="333" spans="1:26" ht="15.75" customHeight="1">
      <c r="A333" s="119"/>
      <c r="B333" s="119"/>
      <c r="C333" s="119"/>
      <c r="D333" s="119"/>
      <c r="E333" s="119"/>
      <c r="F333" s="119"/>
      <c r="G333" s="119"/>
      <c r="H333" s="119"/>
      <c r="I333" s="95"/>
      <c r="J333" s="95"/>
      <c r="K333" s="95"/>
      <c r="L333" s="95"/>
      <c r="M333" s="95"/>
      <c r="N333" s="95"/>
      <c r="O333" s="95"/>
      <c r="P333" s="95"/>
      <c r="Q333" s="95"/>
      <c r="R333" s="95"/>
      <c r="S333" s="95"/>
      <c r="T333" s="96"/>
      <c r="U333" s="96"/>
      <c r="V333" s="96"/>
      <c r="W333" s="96"/>
      <c r="X333" s="96"/>
      <c r="Y333" s="96"/>
      <c r="Z333" s="96"/>
    </row>
    <row r="334" spans="1:26" ht="15.75" customHeight="1">
      <c r="A334" s="122" t="s">
        <v>91</v>
      </c>
      <c r="B334" s="295" t="s">
        <v>92</v>
      </c>
      <c r="C334" s="296"/>
      <c r="D334" s="123" t="s">
        <v>93</v>
      </c>
      <c r="E334" s="292" t="s">
        <v>94</v>
      </c>
      <c r="F334" s="293"/>
      <c r="G334" s="293"/>
      <c r="H334" s="294"/>
      <c r="I334" s="95"/>
      <c r="J334" s="95"/>
      <c r="K334" s="95"/>
      <c r="L334" s="95"/>
      <c r="M334" s="95"/>
      <c r="N334" s="95"/>
      <c r="O334" s="95"/>
      <c r="P334" s="95"/>
      <c r="Q334" s="95"/>
      <c r="R334" s="95"/>
      <c r="S334" s="95"/>
      <c r="T334" s="96"/>
      <c r="U334" s="96"/>
      <c r="V334" s="96"/>
      <c r="W334" s="96"/>
      <c r="X334" s="96"/>
      <c r="Y334" s="96"/>
      <c r="Z334" s="96"/>
    </row>
    <row r="335" spans="1:26" ht="15.75" customHeight="1">
      <c r="A335" s="126"/>
      <c r="B335" s="288"/>
      <c r="C335" s="237"/>
      <c r="D335" s="127"/>
      <c r="E335" s="289"/>
      <c r="F335" s="268"/>
      <c r="G335" s="268"/>
      <c r="H335" s="290"/>
      <c r="I335" s="95"/>
      <c r="J335" s="95"/>
      <c r="K335" s="95"/>
      <c r="L335" s="95"/>
      <c r="M335" s="107"/>
      <c r="N335" s="291" t="s">
        <v>86</v>
      </c>
      <c r="O335" s="268"/>
      <c r="P335" s="268"/>
      <c r="Q335" s="268"/>
      <c r="R335" s="268"/>
      <c r="S335" s="268"/>
      <c r="T335" s="237"/>
      <c r="U335" s="108"/>
      <c r="V335" s="96"/>
      <c r="W335" s="96"/>
      <c r="X335" s="96"/>
      <c r="Y335" s="96"/>
      <c r="Z335" s="96"/>
    </row>
    <row r="336" spans="1:26" ht="15.75" customHeight="1">
      <c r="A336" s="128" t="s">
        <v>95</v>
      </c>
      <c r="B336" s="129" t="s">
        <v>175</v>
      </c>
      <c r="C336" s="129" t="s">
        <v>176</v>
      </c>
      <c r="D336" s="129" t="s">
        <v>177</v>
      </c>
      <c r="E336" s="129" t="s">
        <v>99</v>
      </c>
      <c r="F336" s="129" t="s">
        <v>100</v>
      </c>
      <c r="G336" s="129" t="s">
        <v>101</v>
      </c>
      <c r="H336" s="130" t="s">
        <v>102</v>
      </c>
      <c r="I336" s="95"/>
      <c r="J336" s="95"/>
      <c r="K336" s="95"/>
      <c r="L336" s="95"/>
      <c r="M336" s="107" t="s">
        <v>88</v>
      </c>
      <c r="N336" s="110">
        <f>$B$10</f>
        <v>0</v>
      </c>
      <c r="O336" s="110">
        <f>$C$10</f>
        <v>0</v>
      </c>
      <c r="P336" s="110">
        <f>$D$10</f>
        <v>0</v>
      </c>
      <c r="Q336" s="110">
        <f>$E$10</f>
        <v>0</v>
      </c>
      <c r="R336" s="110">
        <f>$F$10</f>
        <v>0</v>
      </c>
      <c r="S336" s="110">
        <f>$G$10</f>
        <v>0</v>
      </c>
      <c r="T336" s="110" t="s">
        <v>17</v>
      </c>
      <c r="U336" s="111"/>
      <c r="V336" s="96"/>
      <c r="W336" s="96"/>
      <c r="X336" s="96"/>
      <c r="Y336" s="96"/>
      <c r="Z336" s="96"/>
    </row>
    <row r="337" spans="1:26" ht="15.75" customHeight="1">
      <c r="A337" s="131" t="str">
        <f>IF($A$11=0,"",$A$11)</f>
        <v/>
      </c>
      <c r="B337" s="132"/>
      <c r="C337" s="133"/>
      <c r="D337" s="133"/>
      <c r="E337" s="134"/>
      <c r="F337" s="132"/>
      <c r="G337" s="132"/>
      <c r="H337" s="135">
        <f t="shared" ref="H337:H343" si="89">(B337*G337*F337)/1000000</f>
        <v>0</v>
      </c>
      <c r="I337" s="95"/>
      <c r="J337" s="95"/>
      <c r="K337" s="95"/>
      <c r="L337" s="95"/>
      <c r="M337" s="114">
        <f>$A$11</f>
        <v>0</v>
      </c>
      <c r="N337" s="115">
        <f>IF(N336=A335,H337,0)</f>
        <v>0</v>
      </c>
      <c r="O337" s="115">
        <f>IF(O336=A335,H337,0)</f>
        <v>0</v>
      </c>
      <c r="P337" s="115">
        <f>IF(P336=A335,H337,0)</f>
        <v>0</v>
      </c>
      <c r="Q337" s="115">
        <f>IF(Q336=A335,H337,0)</f>
        <v>0</v>
      </c>
      <c r="R337" s="115">
        <f>IF(R336=A335,H337,0)</f>
        <v>0</v>
      </c>
      <c r="S337" s="115">
        <f>IF(S336=A335,H337,0)</f>
        <v>0</v>
      </c>
      <c r="T337" s="116">
        <f>IF(T336=A335,H337,0)</f>
        <v>0</v>
      </c>
      <c r="U337" s="95"/>
      <c r="V337" s="96"/>
      <c r="W337" s="96"/>
      <c r="X337" s="96"/>
      <c r="Y337" s="96"/>
      <c r="Z337" s="96"/>
    </row>
    <row r="338" spans="1:26" ht="15.75" customHeight="1">
      <c r="A338" s="131" t="str">
        <f>IF($A$12=0,"",$A$12)</f>
        <v/>
      </c>
      <c r="B338" s="132"/>
      <c r="C338" s="133"/>
      <c r="D338" s="133"/>
      <c r="E338" s="134"/>
      <c r="F338" s="132"/>
      <c r="G338" s="132"/>
      <c r="H338" s="135">
        <f t="shared" si="89"/>
        <v>0</v>
      </c>
      <c r="I338" s="95"/>
      <c r="J338" s="95"/>
      <c r="K338" s="95"/>
      <c r="L338" s="95"/>
      <c r="M338" s="114">
        <f>$A$12</f>
        <v>0</v>
      </c>
      <c r="N338" s="115">
        <f>IF(N336=A335,H338,0)</f>
        <v>0</v>
      </c>
      <c r="O338" s="115">
        <f>IF(O336=A335,H338,0)</f>
        <v>0</v>
      </c>
      <c r="P338" s="115">
        <f>IF(P336=A335,H338,0)</f>
        <v>0</v>
      </c>
      <c r="Q338" s="115">
        <f>IF(Q336=A335,H338,0)</f>
        <v>0</v>
      </c>
      <c r="R338" s="115">
        <f>IF(R336=A335,H338,0)</f>
        <v>0</v>
      </c>
      <c r="S338" s="115">
        <f>IF(S336=A335,H338,0)</f>
        <v>0</v>
      </c>
      <c r="T338" s="116">
        <f>IF(T336=A335,H338,0)</f>
        <v>0</v>
      </c>
      <c r="U338" s="95"/>
      <c r="V338" s="96"/>
      <c r="W338" s="96"/>
      <c r="X338" s="96"/>
      <c r="Y338" s="96"/>
      <c r="Z338" s="96"/>
    </row>
    <row r="339" spans="1:26" ht="15.75" customHeight="1">
      <c r="A339" s="131" t="str">
        <f>IF($A$13=0,"",$A$13)</f>
        <v/>
      </c>
      <c r="B339" s="133"/>
      <c r="C339" s="133"/>
      <c r="D339" s="133"/>
      <c r="E339" s="134"/>
      <c r="F339" s="132"/>
      <c r="G339" s="132"/>
      <c r="H339" s="135">
        <f t="shared" si="89"/>
        <v>0</v>
      </c>
      <c r="I339" s="95"/>
      <c r="J339" s="95"/>
      <c r="K339" s="95"/>
      <c r="L339" s="95"/>
      <c r="M339" s="114">
        <f>$A$13</f>
        <v>0</v>
      </c>
      <c r="N339" s="115">
        <f>IF(N336=A335,H339,0)</f>
        <v>0</v>
      </c>
      <c r="O339" s="115">
        <f>IF(O336=A335,H339,0)</f>
        <v>0</v>
      </c>
      <c r="P339" s="115">
        <f>IF(P336=A335,H339,0)</f>
        <v>0</v>
      </c>
      <c r="Q339" s="115">
        <f>IF(Q336=A335,H339,0)</f>
        <v>0</v>
      </c>
      <c r="R339" s="115">
        <f>IF(R336=A335,H339,0)</f>
        <v>0</v>
      </c>
      <c r="S339" s="115">
        <f>IF(S336=A335,H339,0)</f>
        <v>0</v>
      </c>
      <c r="T339" s="116">
        <f>IF(T336=A335,H339,0)</f>
        <v>0</v>
      </c>
      <c r="U339" s="95"/>
      <c r="V339" s="96"/>
      <c r="W339" s="96"/>
      <c r="X339" s="96"/>
      <c r="Y339" s="96"/>
      <c r="Z339" s="96"/>
    </row>
    <row r="340" spans="1:26" ht="15.75" customHeight="1">
      <c r="A340" s="131" t="str">
        <f>IF($A$14=0,"",$A$14)</f>
        <v/>
      </c>
      <c r="B340" s="133"/>
      <c r="C340" s="133"/>
      <c r="D340" s="133"/>
      <c r="E340" s="134"/>
      <c r="F340" s="132"/>
      <c r="G340" s="132"/>
      <c r="H340" s="135">
        <f t="shared" si="89"/>
        <v>0</v>
      </c>
      <c r="I340" s="95"/>
      <c r="J340" s="95"/>
      <c r="K340" s="95"/>
      <c r="L340" s="95"/>
      <c r="M340" s="114">
        <f>$A$14</f>
        <v>0</v>
      </c>
      <c r="N340" s="115">
        <f>IF(N336=A335,H340,0)</f>
        <v>0</v>
      </c>
      <c r="O340" s="115">
        <f>IF(O336=A335,H340,0)</f>
        <v>0</v>
      </c>
      <c r="P340" s="115">
        <f>IF(P336=A335,H340,0)</f>
        <v>0</v>
      </c>
      <c r="Q340" s="115">
        <f>IF(Q336=A335,H340,0)</f>
        <v>0</v>
      </c>
      <c r="R340" s="115">
        <f>IF(R336=A335,H340,0)</f>
        <v>0</v>
      </c>
      <c r="S340" s="115">
        <f>IF(S336=A335,H340,0)</f>
        <v>0</v>
      </c>
      <c r="T340" s="116">
        <f>IF(T336=A335,H340,0)</f>
        <v>0</v>
      </c>
      <c r="U340" s="95"/>
      <c r="V340" s="96"/>
      <c r="W340" s="96"/>
      <c r="X340" s="96"/>
      <c r="Y340" s="96"/>
      <c r="Z340" s="96"/>
    </row>
    <row r="341" spans="1:26" ht="15.75" customHeight="1">
      <c r="A341" s="131" t="str">
        <f>IF($A$15=0,"",$A$15)</f>
        <v/>
      </c>
      <c r="B341" s="133"/>
      <c r="C341" s="133"/>
      <c r="D341" s="133"/>
      <c r="E341" s="134"/>
      <c r="F341" s="132"/>
      <c r="G341" s="132"/>
      <c r="H341" s="135">
        <f t="shared" si="89"/>
        <v>0</v>
      </c>
      <c r="I341" s="95"/>
      <c r="J341" s="95"/>
      <c r="K341" s="95"/>
      <c r="L341" s="95"/>
      <c r="M341" s="114">
        <f>$A$15</f>
        <v>0</v>
      </c>
      <c r="N341" s="115">
        <f>IF(N336=A335,H341,0)</f>
        <v>0</v>
      </c>
      <c r="O341" s="115">
        <f>IF(O336=A335,H341,0)</f>
        <v>0</v>
      </c>
      <c r="P341" s="115">
        <f>IF(P336=A335,H341,0)</f>
        <v>0</v>
      </c>
      <c r="Q341" s="115">
        <f>IF(Q336=A335,H341,0)</f>
        <v>0</v>
      </c>
      <c r="R341" s="115">
        <f>IF(R336=A335,H341,0)</f>
        <v>0</v>
      </c>
      <c r="S341" s="115">
        <f>IF(S336=A335,H341,0)</f>
        <v>0</v>
      </c>
      <c r="T341" s="116">
        <f>IF(T336=A335,H341,0)</f>
        <v>0</v>
      </c>
      <c r="U341" s="95"/>
      <c r="V341" s="96"/>
      <c r="W341" s="96"/>
      <c r="X341" s="96"/>
      <c r="Y341" s="96"/>
      <c r="Z341" s="96"/>
    </row>
    <row r="342" spans="1:26" ht="15.75" customHeight="1">
      <c r="A342" s="131" t="str">
        <f>IF($A$16=0,"",$A$16)</f>
        <v/>
      </c>
      <c r="B342" s="133"/>
      <c r="C342" s="133"/>
      <c r="D342" s="133"/>
      <c r="E342" s="134"/>
      <c r="F342" s="132"/>
      <c r="G342" s="132"/>
      <c r="H342" s="135">
        <f t="shared" si="89"/>
        <v>0</v>
      </c>
      <c r="I342" s="95"/>
      <c r="J342" s="95"/>
      <c r="K342" s="95"/>
      <c r="L342" s="95"/>
      <c r="M342" s="114">
        <f>$A$16</f>
        <v>0</v>
      </c>
      <c r="N342" s="115">
        <f>IF(N336=A335,H342,0)</f>
        <v>0</v>
      </c>
      <c r="O342" s="115">
        <f>IF(O336=A335,H342,0)</f>
        <v>0</v>
      </c>
      <c r="P342" s="115">
        <f>IF(P336=A335,H342,0)</f>
        <v>0</v>
      </c>
      <c r="Q342" s="115">
        <f>IF(Q336=A335,H342,0)</f>
        <v>0</v>
      </c>
      <c r="R342" s="115">
        <f>IF(R336=A335,H342,0)</f>
        <v>0</v>
      </c>
      <c r="S342" s="115">
        <f>IF(S336=A335,H342,0)</f>
        <v>0</v>
      </c>
      <c r="T342" s="116">
        <f>IF(T336=A335,H342,0)</f>
        <v>0</v>
      </c>
      <c r="U342" s="95"/>
      <c r="V342" s="96"/>
      <c r="W342" s="96"/>
      <c r="X342" s="96"/>
      <c r="Y342" s="96"/>
      <c r="Z342" s="96"/>
    </row>
    <row r="343" spans="1:26" ht="15.75" customHeight="1">
      <c r="A343" s="131" t="str">
        <f>IF($A$17=0,"",$A$17)</f>
        <v/>
      </c>
      <c r="B343" s="133"/>
      <c r="C343" s="133"/>
      <c r="D343" s="133"/>
      <c r="E343" s="134"/>
      <c r="F343" s="132"/>
      <c r="G343" s="132"/>
      <c r="H343" s="135">
        <f t="shared" si="89"/>
        <v>0</v>
      </c>
      <c r="I343" s="95"/>
      <c r="J343" s="95"/>
      <c r="K343" s="95"/>
      <c r="L343" s="95"/>
      <c r="M343" s="114">
        <f>$A$17</f>
        <v>0</v>
      </c>
      <c r="N343" s="115">
        <f>IF(N336=A335,H343,0)</f>
        <v>0</v>
      </c>
      <c r="O343" s="115">
        <f>IF(O336=A335,H343,0)</f>
        <v>0</v>
      </c>
      <c r="P343" s="115">
        <f>IF(P336=A335,H343,0)</f>
        <v>0</v>
      </c>
      <c r="Q343" s="115">
        <f>IF(Q336=A335,H343,0)</f>
        <v>0</v>
      </c>
      <c r="R343" s="115">
        <f>IF(R336=A335,H343,0)</f>
        <v>0</v>
      </c>
      <c r="S343" s="115">
        <f>IF(S336=A335,H343,0)</f>
        <v>0</v>
      </c>
      <c r="T343" s="116">
        <f>IF(T336=A335,H343,0)</f>
        <v>0</v>
      </c>
      <c r="U343" s="95"/>
      <c r="V343" s="96"/>
      <c r="W343" s="96"/>
      <c r="X343" s="96"/>
      <c r="Y343" s="96"/>
      <c r="Z343" s="96"/>
    </row>
    <row r="344" spans="1:26" ht="15.75" customHeight="1">
      <c r="A344" s="136" t="s">
        <v>103</v>
      </c>
      <c r="B344" s="137">
        <f t="shared" ref="B344:D344" si="90">SUM(B337:B343)</f>
        <v>0</v>
      </c>
      <c r="C344" s="137">
        <f t="shared" si="90"/>
        <v>0</v>
      </c>
      <c r="D344" s="137">
        <f t="shared" si="90"/>
        <v>0</v>
      </c>
      <c r="E344" s="137"/>
      <c r="F344" s="137">
        <f>IF(H344&gt;0,LARGE(F337:F343,1),0)</f>
        <v>0</v>
      </c>
      <c r="G344" s="137"/>
      <c r="H344" s="138">
        <f>SUM(H337:H343)</f>
        <v>0</v>
      </c>
      <c r="I344" s="95"/>
      <c r="J344" s="95"/>
      <c r="K344" s="95"/>
      <c r="L344" s="95"/>
      <c r="M344" s="114" t="s">
        <v>103</v>
      </c>
      <c r="N344" s="115">
        <f t="shared" ref="N344:T344" si="91">N337+N338+N339+N340+N341+N342+N343</f>
        <v>0</v>
      </c>
      <c r="O344" s="115">
        <f t="shared" si="91"/>
        <v>0</v>
      </c>
      <c r="P344" s="115">
        <f t="shared" si="91"/>
        <v>0</v>
      </c>
      <c r="Q344" s="115">
        <f t="shared" si="91"/>
        <v>0</v>
      </c>
      <c r="R344" s="115">
        <f t="shared" si="91"/>
        <v>0</v>
      </c>
      <c r="S344" s="115">
        <f t="shared" si="91"/>
        <v>0</v>
      </c>
      <c r="T344" s="116">
        <f t="shared" si="91"/>
        <v>0</v>
      </c>
      <c r="U344" s="95"/>
      <c r="V344" s="96"/>
      <c r="W344" s="96"/>
      <c r="X344" s="96"/>
      <c r="Y344" s="96"/>
      <c r="Z344" s="96"/>
    </row>
    <row r="345" spans="1:26" ht="15.75" customHeight="1">
      <c r="A345" s="119"/>
      <c r="B345" s="120"/>
      <c r="C345" s="121"/>
      <c r="D345" s="121"/>
      <c r="E345" s="121"/>
      <c r="F345" s="121"/>
      <c r="G345" s="121"/>
      <c r="H345" s="121"/>
      <c r="I345" s="95"/>
      <c r="J345" s="95"/>
      <c r="K345" s="95"/>
      <c r="L345" s="95"/>
      <c r="M345" s="114" t="s">
        <v>104</v>
      </c>
      <c r="N345" s="115">
        <f>IF(N336=A335,F344,0)</f>
        <v>0</v>
      </c>
      <c r="O345" s="115">
        <f>IF(O336=A335,F344,0)</f>
        <v>0</v>
      </c>
      <c r="P345" s="115">
        <f>IF(P336=A335,F344,0)</f>
        <v>0</v>
      </c>
      <c r="Q345" s="115">
        <f>IF(Q336=A335,F344,0)</f>
        <v>0</v>
      </c>
      <c r="R345" s="115">
        <f>IF(R336=A335,F344,0)</f>
        <v>0</v>
      </c>
      <c r="S345" s="115">
        <f>IF(S336=A335,F344,0)</f>
        <v>0</v>
      </c>
      <c r="T345" s="116">
        <f>IF(T336=A335,F344,0)</f>
        <v>0</v>
      </c>
      <c r="U345" s="95"/>
      <c r="V345" s="96"/>
      <c r="W345" s="96"/>
      <c r="X345" s="96"/>
      <c r="Y345" s="96"/>
      <c r="Z345" s="96"/>
    </row>
    <row r="346" spans="1:26" ht="15.75" customHeight="1">
      <c r="A346" s="119"/>
      <c r="B346" s="119"/>
      <c r="C346" s="119"/>
      <c r="D346" s="119"/>
      <c r="E346" s="119"/>
      <c r="F346" s="119"/>
      <c r="G346" s="119"/>
      <c r="H346" s="119"/>
      <c r="I346" s="95"/>
      <c r="J346" s="95"/>
      <c r="K346" s="95"/>
      <c r="L346" s="95"/>
      <c r="M346" s="95"/>
      <c r="N346" s="95"/>
      <c r="O346" s="95"/>
      <c r="P346" s="95"/>
      <c r="Q346" s="95"/>
      <c r="R346" s="95"/>
      <c r="S346" s="95"/>
      <c r="T346" s="96"/>
      <c r="U346" s="96"/>
      <c r="V346" s="96"/>
      <c r="W346" s="96"/>
      <c r="X346" s="96"/>
      <c r="Y346" s="96"/>
      <c r="Z346" s="96"/>
    </row>
    <row r="347" spans="1:26" ht="15.75" customHeight="1">
      <c r="A347" s="122" t="s">
        <v>91</v>
      </c>
      <c r="B347" s="295" t="s">
        <v>92</v>
      </c>
      <c r="C347" s="296"/>
      <c r="D347" s="123" t="s">
        <v>93</v>
      </c>
      <c r="E347" s="292" t="s">
        <v>94</v>
      </c>
      <c r="F347" s="293"/>
      <c r="G347" s="293"/>
      <c r="H347" s="294"/>
      <c r="I347" s="95"/>
      <c r="J347" s="95"/>
      <c r="K347" s="95"/>
      <c r="L347" s="95"/>
      <c r="M347" s="95"/>
      <c r="N347" s="95"/>
      <c r="O347" s="95"/>
      <c r="P347" s="95"/>
      <c r="Q347" s="95"/>
      <c r="R347" s="95"/>
      <c r="S347" s="95"/>
      <c r="T347" s="96"/>
      <c r="U347" s="96"/>
      <c r="V347" s="96"/>
      <c r="W347" s="96"/>
      <c r="X347" s="96"/>
      <c r="Y347" s="96"/>
      <c r="Z347" s="96"/>
    </row>
    <row r="348" spans="1:26" ht="15.75" customHeight="1">
      <c r="A348" s="126"/>
      <c r="B348" s="288"/>
      <c r="C348" s="237"/>
      <c r="D348" s="127"/>
      <c r="E348" s="289"/>
      <c r="F348" s="268"/>
      <c r="G348" s="268"/>
      <c r="H348" s="290"/>
      <c r="I348" s="95"/>
      <c r="J348" s="95"/>
      <c r="K348" s="95"/>
      <c r="L348" s="95"/>
      <c r="M348" s="107"/>
      <c r="N348" s="291" t="s">
        <v>86</v>
      </c>
      <c r="O348" s="268"/>
      <c r="P348" s="268"/>
      <c r="Q348" s="268"/>
      <c r="R348" s="268"/>
      <c r="S348" s="268"/>
      <c r="T348" s="237"/>
      <c r="U348" s="108"/>
      <c r="V348" s="96"/>
      <c r="W348" s="96"/>
      <c r="X348" s="96"/>
      <c r="Y348" s="96"/>
      <c r="Z348" s="96"/>
    </row>
    <row r="349" spans="1:26" ht="15.75" customHeight="1">
      <c r="A349" s="128" t="s">
        <v>95</v>
      </c>
      <c r="B349" s="129" t="s">
        <v>178</v>
      </c>
      <c r="C349" s="129" t="s">
        <v>179</v>
      </c>
      <c r="D349" s="129" t="s">
        <v>180</v>
      </c>
      <c r="E349" s="129" t="s">
        <v>99</v>
      </c>
      <c r="F349" s="129" t="s">
        <v>100</v>
      </c>
      <c r="G349" s="129" t="s">
        <v>101</v>
      </c>
      <c r="H349" s="130" t="s">
        <v>102</v>
      </c>
      <c r="I349" s="95"/>
      <c r="J349" s="95"/>
      <c r="K349" s="95"/>
      <c r="L349" s="95"/>
      <c r="M349" s="107" t="s">
        <v>88</v>
      </c>
      <c r="N349" s="110">
        <f>$B$10</f>
        <v>0</v>
      </c>
      <c r="O349" s="110">
        <f>$C$10</f>
        <v>0</v>
      </c>
      <c r="P349" s="110">
        <f>$D$10</f>
        <v>0</v>
      </c>
      <c r="Q349" s="110">
        <f>$E$10</f>
        <v>0</v>
      </c>
      <c r="R349" s="110">
        <f>$F$10</f>
        <v>0</v>
      </c>
      <c r="S349" s="110">
        <f>$G$10</f>
        <v>0</v>
      </c>
      <c r="T349" s="110" t="s">
        <v>17</v>
      </c>
      <c r="U349" s="111"/>
      <c r="V349" s="96"/>
      <c r="W349" s="96"/>
      <c r="X349" s="96"/>
      <c r="Y349" s="96"/>
      <c r="Z349" s="96"/>
    </row>
    <row r="350" spans="1:26" ht="15.75" customHeight="1">
      <c r="A350" s="131" t="str">
        <f>IF($A$11=0,"",$A$11)</f>
        <v/>
      </c>
      <c r="B350" s="132"/>
      <c r="C350" s="133"/>
      <c r="D350" s="133"/>
      <c r="E350" s="134"/>
      <c r="F350" s="132"/>
      <c r="G350" s="132"/>
      <c r="H350" s="135">
        <f t="shared" ref="H350:H356" si="92">(B350*G350*F350)/1000000</f>
        <v>0</v>
      </c>
      <c r="I350" s="95"/>
      <c r="J350" s="95"/>
      <c r="K350" s="95"/>
      <c r="L350" s="95"/>
      <c r="M350" s="114">
        <f>$A$11</f>
        <v>0</v>
      </c>
      <c r="N350" s="115">
        <f>IF(N349=A348,H350,0)</f>
        <v>0</v>
      </c>
      <c r="O350" s="115">
        <f>IF(O349=A348,H350,0)</f>
        <v>0</v>
      </c>
      <c r="P350" s="115">
        <f>IF(P349=A348,H350,0)</f>
        <v>0</v>
      </c>
      <c r="Q350" s="115">
        <f>IF(Q349=A348,H350,0)</f>
        <v>0</v>
      </c>
      <c r="R350" s="115">
        <f>IF(R349=A348,H350,0)</f>
        <v>0</v>
      </c>
      <c r="S350" s="115">
        <f>IF(S349=A348,H350,0)</f>
        <v>0</v>
      </c>
      <c r="T350" s="116">
        <f>IF(T349=A348,H350,0)</f>
        <v>0</v>
      </c>
      <c r="U350" s="95"/>
      <c r="V350" s="96"/>
      <c r="W350" s="96"/>
      <c r="X350" s="96"/>
      <c r="Y350" s="96"/>
      <c r="Z350" s="96"/>
    </row>
    <row r="351" spans="1:26" ht="15.75" customHeight="1">
      <c r="A351" s="131" t="str">
        <f>IF($A$12=0,"",$A$12)</f>
        <v/>
      </c>
      <c r="B351" s="132"/>
      <c r="C351" s="133"/>
      <c r="D351" s="133"/>
      <c r="E351" s="134"/>
      <c r="F351" s="132"/>
      <c r="G351" s="132"/>
      <c r="H351" s="135">
        <f t="shared" si="92"/>
        <v>0</v>
      </c>
      <c r="I351" s="95"/>
      <c r="J351" s="95"/>
      <c r="K351" s="95"/>
      <c r="L351" s="95"/>
      <c r="M351" s="114">
        <f>$A$12</f>
        <v>0</v>
      </c>
      <c r="N351" s="115">
        <f>IF(N349=A348,H351,0)</f>
        <v>0</v>
      </c>
      <c r="O351" s="115">
        <f>IF(O349=A348,H351,0)</f>
        <v>0</v>
      </c>
      <c r="P351" s="115">
        <f>IF(P349=A348,H351,0)</f>
        <v>0</v>
      </c>
      <c r="Q351" s="115">
        <f>IF(Q349=A348,H351,0)</f>
        <v>0</v>
      </c>
      <c r="R351" s="115">
        <f>IF(R349=A348,H351,0)</f>
        <v>0</v>
      </c>
      <c r="S351" s="115">
        <f>IF(S349=A348,H351,0)</f>
        <v>0</v>
      </c>
      <c r="T351" s="116">
        <f>IF(T349=A348,H351,0)</f>
        <v>0</v>
      </c>
      <c r="U351" s="95"/>
      <c r="V351" s="96"/>
      <c r="W351" s="96"/>
      <c r="X351" s="96"/>
      <c r="Y351" s="96"/>
      <c r="Z351" s="96"/>
    </row>
    <row r="352" spans="1:26" ht="15.75" customHeight="1">
      <c r="A352" s="131" t="str">
        <f>IF($A$13=0,"",$A$13)</f>
        <v/>
      </c>
      <c r="B352" s="133"/>
      <c r="C352" s="133"/>
      <c r="D352" s="133"/>
      <c r="E352" s="134"/>
      <c r="F352" s="132"/>
      <c r="G352" s="132"/>
      <c r="H352" s="135">
        <f t="shared" si="92"/>
        <v>0</v>
      </c>
      <c r="I352" s="95"/>
      <c r="J352" s="95"/>
      <c r="K352" s="95"/>
      <c r="L352" s="95"/>
      <c r="M352" s="114">
        <f>$A$13</f>
        <v>0</v>
      </c>
      <c r="N352" s="115">
        <f>IF(N349=A348,H352,0)</f>
        <v>0</v>
      </c>
      <c r="O352" s="115">
        <f>IF(O349=A348,H352,0)</f>
        <v>0</v>
      </c>
      <c r="P352" s="115">
        <f>IF(P349=A348,H352,0)</f>
        <v>0</v>
      </c>
      <c r="Q352" s="115">
        <f>IF(Q349=A348,H352,0)</f>
        <v>0</v>
      </c>
      <c r="R352" s="115">
        <f>IF(R349=A348,H352,0)</f>
        <v>0</v>
      </c>
      <c r="S352" s="115">
        <f>IF(S349=A348,H352,0)</f>
        <v>0</v>
      </c>
      <c r="T352" s="116">
        <f>IF(T349=A348,H352,0)</f>
        <v>0</v>
      </c>
      <c r="U352" s="95"/>
      <c r="V352" s="96"/>
      <c r="W352" s="96"/>
      <c r="X352" s="96"/>
      <c r="Y352" s="96"/>
      <c r="Z352" s="96"/>
    </row>
    <row r="353" spans="1:26" ht="15.75" customHeight="1">
      <c r="A353" s="131" t="str">
        <f>IF($A$14=0,"",$A$14)</f>
        <v/>
      </c>
      <c r="B353" s="133"/>
      <c r="C353" s="133"/>
      <c r="D353" s="133"/>
      <c r="E353" s="134"/>
      <c r="F353" s="132"/>
      <c r="G353" s="132"/>
      <c r="H353" s="135">
        <f t="shared" si="92"/>
        <v>0</v>
      </c>
      <c r="I353" s="95"/>
      <c r="J353" s="95"/>
      <c r="K353" s="95"/>
      <c r="L353" s="95"/>
      <c r="M353" s="114">
        <f>$A$14</f>
        <v>0</v>
      </c>
      <c r="N353" s="115">
        <f>IF(N349=A348,H353,0)</f>
        <v>0</v>
      </c>
      <c r="O353" s="115">
        <f>IF(O349=A348,H353,0)</f>
        <v>0</v>
      </c>
      <c r="P353" s="115">
        <f>IF(P349=A348,H353,0)</f>
        <v>0</v>
      </c>
      <c r="Q353" s="115">
        <f>IF(Q349=A348,H353,0)</f>
        <v>0</v>
      </c>
      <c r="R353" s="115">
        <f>IF(R349=A348,H353,0)</f>
        <v>0</v>
      </c>
      <c r="S353" s="115">
        <f>IF(S349=A348,H353,0)</f>
        <v>0</v>
      </c>
      <c r="T353" s="116">
        <f>IF(T349=A348,H353,0)</f>
        <v>0</v>
      </c>
      <c r="U353" s="95"/>
      <c r="V353" s="96"/>
      <c r="W353" s="96"/>
      <c r="X353" s="96"/>
      <c r="Y353" s="96"/>
      <c r="Z353" s="96"/>
    </row>
    <row r="354" spans="1:26" ht="15.75" customHeight="1">
      <c r="A354" s="131" t="str">
        <f>IF($A$15=0,"",$A$15)</f>
        <v/>
      </c>
      <c r="B354" s="133"/>
      <c r="C354" s="133"/>
      <c r="D354" s="133"/>
      <c r="E354" s="134"/>
      <c r="F354" s="132"/>
      <c r="G354" s="132"/>
      <c r="H354" s="135">
        <f t="shared" si="92"/>
        <v>0</v>
      </c>
      <c r="I354" s="95"/>
      <c r="J354" s="95"/>
      <c r="K354" s="95"/>
      <c r="L354" s="95"/>
      <c r="M354" s="114">
        <f>$A$15</f>
        <v>0</v>
      </c>
      <c r="N354" s="115">
        <f>IF(N349=A348,H354,0)</f>
        <v>0</v>
      </c>
      <c r="O354" s="115">
        <f>IF(O349=A348,H354,0)</f>
        <v>0</v>
      </c>
      <c r="P354" s="115">
        <f>IF(P349=A348,H354,0)</f>
        <v>0</v>
      </c>
      <c r="Q354" s="115">
        <f>IF(Q349=A348,H354,0)</f>
        <v>0</v>
      </c>
      <c r="R354" s="115">
        <f>IF(R349=A348,H354,0)</f>
        <v>0</v>
      </c>
      <c r="S354" s="115">
        <f>IF(S349=A348,H354,0)</f>
        <v>0</v>
      </c>
      <c r="T354" s="116">
        <f>IF(T349=A348,H354,0)</f>
        <v>0</v>
      </c>
      <c r="U354" s="95"/>
      <c r="V354" s="96"/>
      <c r="W354" s="96"/>
      <c r="X354" s="96"/>
      <c r="Y354" s="96"/>
      <c r="Z354" s="96"/>
    </row>
    <row r="355" spans="1:26" ht="15.75" customHeight="1">
      <c r="A355" s="131" t="str">
        <f>IF($A$16=0,"",$A$16)</f>
        <v/>
      </c>
      <c r="B355" s="133"/>
      <c r="C355" s="133"/>
      <c r="D355" s="133"/>
      <c r="E355" s="134"/>
      <c r="F355" s="132"/>
      <c r="G355" s="132"/>
      <c r="H355" s="135">
        <f t="shared" si="92"/>
        <v>0</v>
      </c>
      <c r="I355" s="95"/>
      <c r="J355" s="95"/>
      <c r="K355" s="95"/>
      <c r="L355" s="95"/>
      <c r="M355" s="114">
        <f>$A$16</f>
        <v>0</v>
      </c>
      <c r="N355" s="115">
        <f>IF(N349=A348,H355,0)</f>
        <v>0</v>
      </c>
      <c r="O355" s="115">
        <f>IF(O349=A348,H355,0)</f>
        <v>0</v>
      </c>
      <c r="P355" s="115">
        <f>IF(P349=A348,H355,0)</f>
        <v>0</v>
      </c>
      <c r="Q355" s="115">
        <f>IF(Q349=A348,H355,0)</f>
        <v>0</v>
      </c>
      <c r="R355" s="115">
        <f>IF(R349=A348,H355,0)</f>
        <v>0</v>
      </c>
      <c r="S355" s="115">
        <f>IF(S349=A348,H355,0)</f>
        <v>0</v>
      </c>
      <c r="T355" s="116">
        <f>IF(T349=A348,H355,0)</f>
        <v>0</v>
      </c>
      <c r="U355" s="95"/>
      <c r="V355" s="96"/>
      <c r="W355" s="96"/>
      <c r="X355" s="96"/>
      <c r="Y355" s="96"/>
      <c r="Z355" s="96"/>
    </row>
    <row r="356" spans="1:26" ht="15.75" customHeight="1">
      <c r="A356" s="131" t="str">
        <f>IF($A$17=0,"",$A$17)</f>
        <v/>
      </c>
      <c r="B356" s="133"/>
      <c r="C356" s="133"/>
      <c r="D356" s="133"/>
      <c r="E356" s="134"/>
      <c r="F356" s="132"/>
      <c r="G356" s="132"/>
      <c r="H356" s="135">
        <f t="shared" si="92"/>
        <v>0</v>
      </c>
      <c r="I356" s="95"/>
      <c r="J356" s="95"/>
      <c r="K356" s="95"/>
      <c r="L356" s="95"/>
      <c r="M356" s="114">
        <f>$A$17</f>
        <v>0</v>
      </c>
      <c r="N356" s="115">
        <f>IF(N349=A348,H356,0)</f>
        <v>0</v>
      </c>
      <c r="O356" s="115">
        <f>IF(O349=A348,H356,0)</f>
        <v>0</v>
      </c>
      <c r="P356" s="115">
        <f>IF(P349=A348,H356,0)</f>
        <v>0</v>
      </c>
      <c r="Q356" s="115">
        <f>IF(Q349=A348,H356,0)</f>
        <v>0</v>
      </c>
      <c r="R356" s="115">
        <f>IF(R349=A348,H356,0)</f>
        <v>0</v>
      </c>
      <c r="S356" s="115">
        <f>IF(S349=A348,H356,0)</f>
        <v>0</v>
      </c>
      <c r="T356" s="116">
        <f>IF(T349=A348,H356,0)</f>
        <v>0</v>
      </c>
      <c r="U356" s="95"/>
      <c r="V356" s="96"/>
      <c r="W356" s="96"/>
      <c r="X356" s="96"/>
      <c r="Y356" s="96"/>
      <c r="Z356" s="96"/>
    </row>
    <row r="357" spans="1:26" ht="15.75" customHeight="1">
      <c r="A357" s="136" t="s">
        <v>103</v>
      </c>
      <c r="B357" s="137">
        <f t="shared" ref="B357:D357" si="93">SUM(B350:B356)</f>
        <v>0</v>
      </c>
      <c r="C357" s="137">
        <f t="shared" si="93"/>
        <v>0</v>
      </c>
      <c r="D357" s="137">
        <f t="shared" si="93"/>
        <v>0</v>
      </c>
      <c r="E357" s="137"/>
      <c r="F357" s="137">
        <f>IF(H357&gt;0,LARGE(F350:F356,1),0)</f>
        <v>0</v>
      </c>
      <c r="G357" s="137"/>
      <c r="H357" s="138">
        <f>SUM(H350:H356)</f>
        <v>0</v>
      </c>
      <c r="I357" s="95"/>
      <c r="J357" s="95"/>
      <c r="K357" s="95"/>
      <c r="L357" s="95"/>
      <c r="M357" s="114" t="s">
        <v>103</v>
      </c>
      <c r="N357" s="115">
        <f t="shared" ref="N357:T357" si="94">N350+N351+N352+N353+N354+N355+N356</f>
        <v>0</v>
      </c>
      <c r="O357" s="115">
        <f t="shared" si="94"/>
        <v>0</v>
      </c>
      <c r="P357" s="115">
        <f t="shared" si="94"/>
        <v>0</v>
      </c>
      <c r="Q357" s="115">
        <f t="shared" si="94"/>
        <v>0</v>
      </c>
      <c r="R357" s="115">
        <f t="shared" si="94"/>
        <v>0</v>
      </c>
      <c r="S357" s="115">
        <f t="shared" si="94"/>
        <v>0</v>
      </c>
      <c r="T357" s="116">
        <f t="shared" si="94"/>
        <v>0</v>
      </c>
      <c r="U357" s="95"/>
      <c r="V357" s="96"/>
      <c r="W357" s="96"/>
      <c r="X357" s="96"/>
      <c r="Y357" s="96"/>
      <c r="Z357" s="96"/>
    </row>
    <row r="358" spans="1:26" ht="15.75" customHeight="1">
      <c r="A358" s="119"/>
      <c r="B358" s="120"/>
      <c r="C358" s="121"/>
      <c r="D358" s="121"/>
      <c r="E358" s="121"/>
      <c r="F358" s="121"/>
      <c r="G358" s="121"/>
      <c r="H358" s="121"/>
      <c r="I358" s="95"/>
      <c r="J358" s="95"/>
      <c r="K358" s="95"/>
      <c r="L358" s="95"/>
      <c r="M358" s="114" t="s">
        <v>104</v>
      </c>
      <c r="N358" s="115">
        <f>IF(N349=A348,F357,0)</f>
        <v>0</v>
      </c>
      <c r="O358" s="115">
        <f>IF(O349=A348,F357,0)</f>
        <v>0</v>
      </c>
      <c r="P358" s="115">
        <f>IF(P349=A348,F357,0)</f>
        <v>0</v>
      </c>
      <c r="Q358" s="115">
        <f>IF(Q349=A348,F357,0)</f>
        <v>0</v>
      </c>
      <c r="R358" s="115">
        <f>IF(R349=A348,F357,0)</f>
        <v>0</v>
      </c>
      <c r="S358" s="115">
        <f>IF(S349=A348,F357,0)</f>
        <v>0</v>
      </c>
      <c r="T358" s="116">
        <f>IF(T349=A348,F357,0)</f>
        <v>0</v>
      </c>
      <c r="U358" s="95"/>
      <c r="V358" s="96"/>
      <c r="W358" s="96"/>
      <c r="X358" s="96"/>
      <c r="Y358" s="96"/>
      <c r="Z358" s="96"/>
    </row>
    <row r="359" spans="1:26" ht="15.75" customHeight="1">
      <c r="A359" s="119"/>
      <c r="B359" s="119"/>
      <c r="C359" s="119"/>
      <c r="D359" s="119"/>
      <c r="E359" s="119"/>
      <c r="F359" s="119"/>
      <c r="G359" s="119"/>
      <c r="H359" s="119"/>
      <c r="I359" s="95"/>
      <c r="J359" s="95"/>
      <c r="K359" s="95"/>
      <c r="L359" s="95"/>
      <c r="M359" s="95"/>
      <c r="N359" s="95"/>
      <c r="O359" s="95"/>
      <c r="P359" s="95"/>
      <c r="Q359" s="95"/>
      <c r="R359" s="95"/>
      <c r="S359" s="95"/>
      <c r="T359" s="96"/>
      <c r="U359" s="96"/>
      <c r="V359" s="96"/>
      <c r="W359" s="96"/>
      <c r="X359" s="96"/>
      <c r="Y359" s="96"/>
      <c r="Z359" s="96"/>
    </row>
    <row r="360" spans="1:26" ht="15.75" customHeight="1">
      <c r="A360" s="122" t="s">
        <v>91</v>
      </c>
      <c r="B360" s="295" t="s">
        <v>92</v>
      </c>
      <c r="C360" s="296"/>
      <c r="D360" s="123" t="s">
        <v>93</v>
      </c>
      <c r="E360" s="292" t="s">
        <v>94</v>
      </c>
      <c r="F360" s="293"/>
      <c r="G360" s="293"/>
      <c r="H360" s="294"/>
      <c r="I360" s="95"/>
      <c r="J360" s="95"/>
      <c r="K360" s="95"/>
      <c r="L360" s="95"/>
      <c r="M360" s="95"/>
      <c r="N360" s="95"/>
      <c r="O360" s="95"/>
      <c r="P360" s="95"/>
      <c r="Q360" s="95"/>
      <c r="R360" s="95"/>
      <c r="S360" s="95"/>
      <c r="T360" s="96"/>
      <c r="U360" s="96"/>
      <c r="V360" s="96"/>
      <c r="W360" s="96"/>
      <c r="X360" s="96"/>
      <c r="Y360" s="96"/>
      <c r="Z360" s="96"/>
    </row>
    <row r="361" spans="1:26" ht="15.75" customHeight="1">
      <c r="A361" s="126"/>
      <c r="B361" s="288"/>
      <c r="C361" s="237"/>
      <c r="D361" s="127"/>
      <c r="E361" s="289"/>
      <c r="F361" s="268"/>
      <c r="G361" s="268"/>
      <c r="H361" s="290"/>
      <c r="I361" s="95"/>
      <c r="J361" s="95"/>
      <c r="K361" s="95"/>
      <c r="L361" s="95"/>
      <c r="M361" s="107"/>
      <c r="N361" s="291" t="s">
        <v>86</v>
      </c>
      <c r="O361" s="268"/>
      <c r="P361" s="268"/>
      <c r="Q361" s="268"/>
      <c r="R361" s="268"/>
      <c r="S361" s="268"/>
      <c r="T361" s="237"/>
      <c r="U361" s="108"/>
      <c r="V361" s="96"/>
      <c r="W361" s="96"/>
      <c r="X361" s="96"/>
      <c r="Y361" s="96"/>
      <c r="Z361" s="96"/>
    </row>
    <row r="362" spans="1:26" ht="15.75" customHeight="1">
      <c r="A362" s="128" t="s">
        <v>95</v>
      </c>
      <c r="B362" s="129" t="s">
        <v>181</v>
      </c>
      <c r="C362" s="129" t="s">
        <v>182</v>
      </c>
      <c r="D362" s="129" t="s">
        <v>183</v>
      </c>
      <c r="E362" s="129" t="s">
        <v>99</v>
      </c>
      <c r="F362" s="129" t="s">
        <v>100</v>
      </c>
      <c r="G362" s="129" t="s">
        <v>101</v>
      </c>
      <c r="H362" s="130" t="s">
        <v>102</v>
      </c>
      <c r="I362" s="95"/>
      <c r="J362" s="95"/>
      <c r="K362" s="95"/>
      <c r="L362" s="95"/>
      <c r="M362" s="107" t="s">
        <v>88</v>
      </c>
      <c r="N362" s="110">
        <f>$B$10</f>
        <v>0</v>
      </c>
      <c r="O362" s="110">
        <f>$C$10</f>
        <v>0</v>
      </c>
      <c r="P362" s="110">
        <f>$D$10</f>
        <v>0</v>
      </c>
      <c r="Q362" s="110">
        <f>$E$10</f>
        <v>0</v>
      </c>
      <c r="R362" s="110">
        <f>$F$10</f>
        <v>0</v>
      </c>
      <c r="S362" s="110">
        <f>$G$10</f>
        <v>0</v>
      </c>
      <c r="T362" s="110" t="s">
        <v>17</v>
      </c>
      <c r="U362" s="111"/>
      <c r="V362" s="96"/>
      <c r="W362" s="96"/>
      <c r="X362" s="96"/>
      <c r="Y362" s="96"/>
      <c r="Z362" s="96"/>
    </row>
    <row r="363" spans="1:26" ht="15.75" customHeight="1">
      <c r="A363" s="131" t="str">
        <f>IF($A$11=0,"",$A$11)</f>
        <v/>
      </c>
      <c r="B363" s="132"/>
      <c r="C363" s="133"/>
      <c r="D363" s="133"/>
      <c r="E363" s="134"/>
      <c r="F363" s="132"/>
      <c r="G363" s="132"/>
      <c r="H363" s="135">
        <f t="shared" ref="H363:H369" si="95">(B363*G363*F363)/1000000</f>
        <v>0</v>
      </c>
      <c r="I363" s="95"/>
      <c r="J363" s="95"/>
      <c r="K363" s="95"/>
      <c r="L363" s="95"/>
      <c r="M363" s="114">
        <f>$A$11</f>
        <v>0</v>
      </c>
      <c r="N363" s="115">
        <f>IF(N362=A361,H363,0)</f>
        <v>0</v>
      </c>
      <c r="O363" s="115">
        <f>IF(O362=A361,H363,0)</f>
        <v>0</v>
      </c>
      <c r="P363" s="115">
        <f>IF(P362=A361,H363,0)</f>
        <v>0</v>
      </c>
      <c r="Q363" s="115">
        <f>IF(Q362=A361,H363,0)</f>
        <v>0</v>
      </c>
      <c r="R363" s="115">
        <f>IF(R362=A361,H363,0)</f>
        <v>0</v>
      </c>
      <c r="S363" s="115">
        <f>IF(S362=A361,H363,0)</f>
        <v>0</v>
      </c>
      <c r="T363" s="116">
        <f>IF(T362=A361,H363,0)</f>
        <v>0</v>
      </c>
      <c r="U363" s="95"/>
      <c r="V363" s="96"/>
      <c r="W363" s="96"/>
      <c r="X363" s="96"/>
      <c r="Y363" s="96"/>
      <c r="Z363" s="96"/>
    </row>
    <row r="364" spans="1:26" ht="15.75" customHeight="1">
      <c r="A364" s="131" t="str">
        <f>IF($A$12=0,"",$A$12)</f>
        <v/>
      </c>
      <c r="B364" s="132"/>
      <c r="C364" s="133"/>
      <c r="D364" s="133"/>
      <c r="E364" s="134"/>
      <c r="F364" s="132"/>
      <c r="G364" s="132"/>
      <c r="H364" s="135">
        <f t="shared" si="95"/>
        <v>0</v>
      </c>
      <c r="I364" s="95"/>
      <c r="J364" s="95"/>
      <c r="K364" s="95"/>
      <c r="L364" s="95"/>
      <c r="M364" s="114">
        <f>$A$12</f>
        <v>0</v>
      </c>
      <c r="N364" s="115">
        <f>IF(N362=A361,H364,0)</f>
        <v>0</v>
      </c>
      <c r="O364" s="115">
        <f>IF(O362=A361,H364,0)</f>
        <v>0</v>
      </c>
      <c r="P364" s="115">
        <f>IF(P362=A361,H364,0)</f>
        <v>0</v>
      </c>
      <c r="Q364" s="115">
        <f>IF(Q362=A361,H364,0)</f>
        <v>0</v>
      </c>
      <c r="R364" s="115">
        <f>IF(R362=A361,H364,0)</f>
        <v>0</v>
      </c>
      <c r="S364" s="115">
        <f>IF(S362=A361,H364,0)</f>
        <v>0</v>
      </c>
      <c r="T364" s="116">
        <f>IF(T362=A361,H364,0)</f>
        <v>0</v>
      </c>
      <c r="U364" s="95"/>
      <c r="V364" s="96"/>
      <c r="W364" s="96"/>
      <c r="X364" s="96"/>
      <c r="Y364" s="96"/>
      <c r="Z364" s="96"/>
    </row>
    <row r="365" spans="1:26" ht="15.75" customHeight="1">
      <c r="A365" s="131" t="str">
        <f>IF($A$13=0,"",$A$13)</f>
        <v/>
      </c>
      <c r="B365" s="133"/>
      <c r="C365" s="133"/>
      <c r="D365" s="133"/>
      <c r="E365" s="134"/>
      <c r="F365" s="132"/>
      <c r="G365" s="132"/>
      <c r="H365" s="135">
        <f t="shared" si="95"/>
        <v>0</v>
      </c>
      <c r="I365" s="95"/>
      <c r="J365" s="95"/>
      <c r="K365" s="95"/>
      <c r="L365" s="95"/>
      <c r="M365" s="114">
        <f>$A$13</f>
        <v>0</v>
      </c>
      <c r="N365" s="115">
        <f>IF(N362=A361,H365,0)</f>
        <v>0</v>
      </c>
      <c r="O365" s="115">
        <f>IF(O362=A361,H365,0)</f>
        <v>0</v>
      </c>
      <c r="P365" s="115">
        <f>IF(P362=A361,H365,0)</f>
        <v>0</v>
      </c>
      <c r="Q365" s="115">
        <f>IF(Q362=A361,H365,0)</f>
        <v>0</v>
      </c>
      <c r="R365" s="115">
        <f>IF(R362=A361,H365,0)</f>
        <v>0</v>
      </c>
      <c r="S365" s="115">
        <f>IF(S362=A361,H365,0)</f>
        <v>0</v>
      </c>
      <c r="T365" s="116">
        <f>IF(T362=A361,H365,0)</f>
        <v>0</v>
      </c>
      <c r="U365" s="95"/>
      <c r="V365" s="96"/>
      <c r="W365" s="96"/>
      <c r="X365" s="96"/>
      <c r="Y365" s="96"/>
      <c r="Z365" s="96"/>
    </row>
    <row r="366" spans="1:26" ht="15.75" customHeight="1">
      <c r="A366" s="131" t="str">
        <f>IF($A$14=0,"",$A$14)</f>
        <v/>
      </c>
      <c r="B366" s="133"/>
      <c r="C366" s="133"/>
      <c r="D366" s="133"/>
      <c r="E366" s="134"/>
      <c r="F366" s="132"/>
      <c r="G366" s="132"/>
      <c r="H366" s="135">
        <f t="shared" si="95"/>
        <v>0</v>
      </c>
      <c r="I366" s="95"/>
      <c r="J366" s="95"/>
      <c r="K366" s="95"/>
      <c r="L366" s="95"/>
      <c r="M366" s="114">
        <f>$A$14</f>
        <v>0</v>
      </c>
      <c r="N366" s="115">
        <f>IF(N362=A361,H366,0)</f>
        <v>0</v>
      </c>
      <c r="O366" s="115">
        <f>IF(O362=A361,H366,0)</f>
        <v>0</v>
      </c>
      <c r="P366" s="115">
        <f>IF(P362=A361,H366,0)</f>
        <v>0</v>
      </c>
      <c r="Q366" s="115">
        <f>IF(Q362=A361,H366,0)</f>
        <v>0</v>
      </c>
      <c r="R366" s="115">
        <f>IF(R362=A361,H366,0)</f>
        <v>0</v>
      </c>
      <c r="S366" s="115">
        <f>IF(S362=A361,H366,0)</f>
        <v>0</v>
      </c>
      <c r="T366" s="116">
        <f>IF(T362=A361,H366,0)</f>
        <v>0</v>
      </c>
      <c r="U366" s="95"/>
      <c r="V366" s="96"/>
      <c r="W366" s="96"/>
      <c r="X366" s="96"/>
      <c r="Y366" s="96"/>
      <c r="Z366" s="96"/>
    </row>
    <row r="367" spans="1:26" ht="15.75" customHeight="1">
      <c r="A367" s="131" t="str">
        <f>IF($A$15=0,"",$A$15)</f>
        <v/>
      </c>
      <c r="B367" s="133"/>
      <c r="C367" s="133"/>
      <c r="D367" s="133"/>
      <c r="E367" s="134"/>
      <c r="F367" s="132"/>
      <c r="G367" s="132"/>
      <c r="H367" s="135">
        <f t="shared" si="95"/>
        <v>0</v>
      </c>
      <c r="I367" s="95"/>
      <c r="J367" s="95"/>
      <c r="K367" s="95"/>
      <c r="L367" s="95"/>
      <c r="M367" s="114">
        <f>$A$15</f>
        <v>0</v>
      </c>
      <c r="N367" s="115">
        <f>IF(N362=A361,H367,0)</f>
        <v>0</v>
      </c>
      <c r="O367" s="115">
        <f>IF(O362=A361,H367,0)</f>
        <v>0</v>
      </c>
      <c r="P367" s="115">
        <f>IF(P362=A361,H367,0)</f>
        <v>0</v>
      </c>
      <c r="Q367" s="115">
        <f>IF(Q362=A361,H367,0)</f>
        <v>0</v>
      </c>
      <c r="R367" s="115">
        <f>IF(R362=A361,H367,0)</f>
        <v>0</v>
      </c>
      <c r="S367" s="115">
        <f>IF(S362=A361,H367,0)</f>
        <v>0</v>
      </c>
      <c r="T367" s="116">
        <f>IF(T362=A361,H367,0)</f>
        <v>0</v>
      </c>
      <c r="U367" s="95"/>
      <c r="V367" s="96"/>
      <c r="W367" s="96"/>
      <c r="X367" s="96"/>
      <c r="Y367" s="96"/>
      <c r="Z367" s="96"/>
    </row>
    <row r="368" spans="1:26" ht="15.75" customHeight="1">
      <c r="A368" s="131" t="str">
        <f>IF($A$16=0,"",$A$16)</f>
        <v/>
      </c>
      <c r="B368" s="133"/>
      <c r="C368" s="133"/>
      <c r="D368" s="133"/>
      <c r="E368" s="134"/>
      <c r="F368" s="132"/>
      <c r="G368" s="132"/>
      <c r="H368" s="135">
        <f t="shared" si="95"/>
        <v>0</v>
      </c>
      <c r="I368" s="95"/>
      <c r="J368" s="95"/>
      <c r="K368" s="95"/>
      <c r="L368" s="95"/>
      <c r="M368" s="114">
        <f>$A$16</f>
        <v>0</v>
      </c>
      <c r="N368" s="115">
        <f>IF(N362=A361,H368,0)</f>
        <v>0</v>
      </c>
      <c r="O368" s="115">
        <f>IF(O362=A361,H368,0)</f>
        <v>0</v>
      </c>
      <c r="P368" s="115">
        <f>IF(P362=A361,H368,0)</f>
        <v>0</v>
      </c>
      <c r="Q368" s="115">
        <f>IF(Q362=A361,H368,0)</f>
        <v>0</v>
      </c>
      <c r="R368" s="115">
        <f>IF(R362=A361,H368,0)</f>
        <v>0</v>
      </c>
      <c r="S368" s="115">
        <f>IF(S362=A361,H368,0)</f>
        <v>0</v>
      </c>
      <c r="T368" s="116">
        <f>IF(T362=A361,H368,0)</f>
        <v>0</v>
      </c>
      <c r="U368" s="95"/>
      <c r="V368" s="96"/>
      <c r="W368" s="96"/>
      <c r="X368" s="96"/>
      <c r="Y368" s="96"/>
      <c r="Z368" s="96"/>
    </row>
    <row r="369" spans="1:26" ht="15.75" customHeight="1">
      <c r="A369" s="131" t="str">
        <f>IF($A$17=0,"",$A$17)</f>
        <v/>
      </c>
      <c r="B369" s="133"/>
      <c r="C369" s="133"/>
      <c r="D369" s="133"/>
      <c r="E369" s="134"/>
      <c r="F369" s="132"/>
      <c r="G369" s="132"/>
      <c r="H369" s="135">
        <f t="shared" si="95"/>
        <v>0</v>
      </c>
      <c r="I369" s="95"/>
      <c r="J369" s="95"/>
      <c r="K369" s="95"/>
      <c r="L369" s="95"/>
      <c r="M369" s="114">
        <f>$A$17</f>
        <v>0</v>
      </c>
      <c r="N369" s="115">
        <f>IF(N362=A361,H369,0)</f>
        <v>0</v>
      </c>
      <c r="O369" s="115">
        <f>IF(O362=A361,H369,0)</f>
        <v>0</v>
      </c>
      <c r="P369" s="115">
        <f>IF(P362=A361,H369,0)</f>
        <v>0</v>
      </c>
      <c r="Q369" s="115">
        <f>IF(Q362=A361,H369,0)</f>
        <v>0</v>
      </c>
      <c r="R369" s="115">
        <f>IF(R362=A361,H369,0)</f>
        <v>0</v>
      </c>
      <c r="S369" s="115">
        <f>IF(S362=A361,H369,0)</f>
        <v>0</v>
      </c>
      <c r="T369" s="116">
        <f>IF(T362=A361,H369,0)</f>
        <v>0</v>
      </c>
      <c r="U369" s="95"/>
      <c r="V369" s="96"/>
      <c r="W369" s="96"/>
      <c r="X369" s="96"/>
      <c r="Y369" s="96"/>
      <c r="Z369" s="96"/>
    </row>
    <row r="370" spans="1:26" ht="15.75" customHeight="1">
      <c r="A370" s="136" t="s">
        <v>103</v>
      </c>
      <c r="B370" s="137">
        <f t="shared" ref="B370:D370" si="96">SUM(B363:B369)</f>
        <v>0</v>
      </c>
      <c r="C370" s="137">
        <f t="shared" si="96"/>
        <v>0</v>
      </c>
      <c r="D370" s="137">
        <f t="shared" si="96"/>
        <v>0</v>
      </c>
      <c r="E370" s="137"/>
      <c r="F370" s="137">
        <f>IF(H370&gt;0,LARGE(F363:F369,1),0)</f>
        <v>0</v>
      </c>
      <c r="G370" s="137"/>
      <c r="H370" s="138">
        <f>SUM(H363:H369)</f>
        <v>0</v>
      </c>
      <c r="I370" s="95"/>
      <c r="J370" s="95"/>
      <c r="K370" s="95"/>
      <c r="L370" s="95"/>
      <c r="M370" s="114" t="s">
        <v>103</v>
      </c>
      <c r="N370" s="115">
        <f t="shared" ref="N370:T370" si="97">N363+N364+N365+N366+N367+N368+N369</f>
        <v>0</v>
      </c>
      <c r="O370" s="115">
        <f t="shared" si="97"/>
        <v>0</v>
      </c>
      <c r="P370" s="115">
        <f t="shared" si="97"/>
        <v>0</v>
      </c>
      <c r="Q370" s="115">
        <f t="shared" si="97"/>
        <v>0</v>
      </c>
      <c r="R370" s="115">
        <f t="shared" si="97"/>
        <v>0</v>
      </c>
      <c r="S370" s="115">
        <f t="shared" si="97"/>
        <v>0</v>
      </c>
      <c r="T370" s="116">
        <f t="shared" si="97"/>
        <v>0</v>
      </c>
      <c r="U370" s="95"/>
      <c r="V370" s="96"/>
      <c r="W370" s="96"/>
      <c r="X370" s="96"/>
      <c r="Y370" s="96"/>
      <c r="Z370" s="96"/>
    </row>
    <row r="371" spans="1:26" ht="15.75" customHeight="1">
      <c r="A371" s="119"/>
      <c r="B371" s="120"/>
      <c r="C371" s="121"/>
      <c r="D371" s="121"/>
      <c r="E371" s="121"/>
      <c r="F371" s="121"/>
      <c r="G371" s="121"/>
      <c r="H371" s="121"/>
      <c r="I371" s="95"/>
      <c r="J371" s="95"/>
      <c r="K371" s="95"/>
      <c r="L371" s="95"/>
      <c r="M371" s="114" t="s">
        <v>104</v>
      </c>
      <c r="N371" s="115">
        <f>IF(N362=A361,F370,0)</f>
        <v>0</v>
      </c>
      <c r="O371" s="115">
        <f>IF(O362=A361,F370,0)</f>
        <v>0</v>
      </c>
      <c r="P371" s="115">
        <f>IF(P362=A361,F370,0)</f>
        <v>0</v>
      </c>
      <c r="Q371" s="115">
        <f>IF(Q362=A361,F370,0)</f>
        <v>0</v>
      </c>
      <c r="R371" s="115">
        <f>IF(R362=A361,F370,0)</f>
        <v>0</v>
      </c>
      <c r="S371" s="115">
        <f>IF(S362=A361,F370,0)</f>
        <v>0</v>
      </c>
      <c r="T371" s="116">
        <f>IF(T362=A361,F370,0)</f>
        <v>0</v>
      </c>
      <c r="U371" s="95"/>
      <c r="V371" s="96"/>
      <c r="W371" s="96"/>
      <c r="X371" s="96"/>
      <c r="Y371" s="96"/>
      <c r="Z371" s="96"/>
    </row>
    <row r="372" spans="1:26" ht="15.75" customHeight="1">
      <c r="A372" s="119"/>
      <c r="B372" s="119"/>
      <c r="C372" s="119"/>
      <c r="D372" s="119"/>
      <c r="E372" s="119"/>
      <c r="F372" s="119"/>
      <c r="G372" s="119"/>
      <c r="H372" s="119"/>
      <c r="I372" s="95"/>
      <c r="J372" s="95"/>
      <c r="K372" s="95"/>
      <c r="L372" s="95"/>
      <c r="M372" s="95"/>
      <c r="N372" s="95"/>
      <c r="O372" s="95"/>
      <c r="P372" s="95"/>
      <c r="Q372" s="95"/>
      <c r="R372" s="95"/>
      <c r="S372" s="95"/>
      <c r="T372" s="96"/>
      <c r="U372" s="96"/>
      <c r="V372" s="96"/>
      <c r="W372" s="96"/>
      <c r="X372" s="96"/>
      <c r="Y372" s="96"/>
      <c r="Z372" s="96"/>
    </row>
    <row r="373" spans="1:26" ht="15.75" customHeight="1">
      <c r="A373" s="122" t="s">
        <v>91</v>
      </c>
      <c r="B373" s="295" t="s">
        <v>92</v>
      </c>
      <c r="C373" s="296"/>
      <c r="D373" s="123" t="s">
        <v>93</v>
      </c>
      <c r="E373" s="292" t="s">
        <v>94</v>
      </c>
      <c r="F373" s="293"/>
      <c r="G373" s="293"/>
      <c r="H373" s="294"/>
      <c r="I373" s="95"/>
      <c r="J373" s="95"/>
      <c r="K373" s="95"/>
      <c r="L373" s="95"/>
      <c r="M373" s="95"/>
      <c r="N373" s="95"/>
      <c r="O373" s="95"/>
      <c r="P373" s="95"/>
      <c r="Q373" s="95"/>
      <c r="R373" s="95"/>
      <c r="S373" s="95"/>
      <c r="T373" s="96"/>
      <c r="U373" s="96"/>
      <c r="V373" s="96"/>
      <c r="W373" s="96"/>
      <c r="X373" s="96"/>
      <c r="Y373" s="96"/>
      <c r="Z373" s="96"/>
    </row>
    <row r="374" spans="1:26" ht="15.75" customHeight="1">
      <c r="A374" s="126"/>
      <c r="B374" s="288"/>
      <c r="C374" s="237"/>
      <c r="D374" s="127"/>
      <c r="E374" s="289"/>
      <c r="F374" s="268"/>
      <c r="G374" s="268"/>
      <c r="H374" s="290"/>
      <c r="I374" s="95"/>
      <c r="J374" s="95"/>
      <c r="K374" s="95"/>
      <c r="L374" s="95"/>
      <c r="M374" s="107"/>
      <c r="N374" s="291" t="s">
        <v>86</v>
      </c>
      <c r="O374" s="268"/>
      <c r="P374" s="268"/>
      <c r="Q374" s="268"/>
      <c r="R374" s="268"/>
      <c r="S374" s="268"/>
      <c r="T374" s="237"/>
      <c r="U374" s="108"/>
      <c r="V374" s="96"/>
      <c r="W374" s="96"/>
      <c r="X374" s="96"/>
      <c r="Y374" s="96"/>
      <c r="Z374" s="96"/>
    </row>
    <row r="375" spans="1:26" ht="15.75" customHeight="1">
      <c r="A375" s="128" t="s">
        <v>95</v>
      </c>
      <c r="B375" s="129" t="s">
        <v>184</v>
      </c>
      <c r="C375" s="129" t="s">
        <v>185</v>
      </c>
      <c r="D375" s="129" t="s">
        <v>186</v>
      </c>
      <c r="E375" s="129" t="s">
        <v>99</v>
      </c>
      <c r="F375" s="129" t="s">
        <v>100</v>
      </c>
      <c r="G375" s="129" t="s">
        <v>101</v>
      </c>
      <c r="H375" s="130" t="s">
        <v>102</v>
      </c>
      <c r="I375" s="95"/>
      <c r="J375" s="95"/>
      <c r="K375" s="95"/>
      <c r="L375" s="95"/>
      <c r="M375" s="107" t="s">
        <v>88</v>
      </c>
      <c r="N375" s="110">
        <f>$B$10</f>
        <v>0</v>
      </c>
      <c r="O375" s="110">
        <f>$C$10</f>
        <v>0</v>
      </c>
      <c r="P375" s="110">
        <f>$D$10</f>
        <v>0</v>
      </c>
      <c r="Q375" s="110">
        <f>$E$10</f>
        <v>0</v>
      </c>
      <c r="R375" s="110">
        <f>$F$10</f>
        <v>0</v>
      </c>
      <c r="S375" s="110">
        <f>$G$10</f>
        <v>0</v>
      </c>
      <c r="T375" s="110" t="s">
        <v>17</v>
      </c>
      <c r="U375" s="111"/>
      <c r="V375" s="96"/>
      <c r="W375" s="96"/>
      <c r="X375" s="96"/>
      <c r="Y375" s="96"/>
      <c r="Z375" s="96"/>
    </row>
    <row r="376" spans="1:26" ht="15.75" customHeight="1">
      <c r="A376" s="131" t="str">
        <f>IF($A$11=0,"",$A$11)</f>
        <v/>
      </c>
      <c r="B376" s="132"/>
      <c r="C376" s="133"/>
      <c r="D376" s="133"/>
      <c r="E376" s="134"/>
      <c r="F376" s="132"/>
      <c r="G376" s="132"/>
      <c r="H376" s="135">
        <f t="shared" ref="H376:H382" si="98">(B376*G376*F376)/1000000</f>
        <v>0</v>
      </c>
      <c r="I376" s="95"/>
      <c r="J376" s="95"/>
      <c r="K376" s="95"/>
      <c r="L376" s="95"/>
      <c r="M376" s="114">
        <f>$A$11</f>
        <v>0</v>
      </c>
      <c r="N376" s="115">
        <f>IF(N375=A374,H376,0)</f>
        <v>0</v>
      </c>
      <c r="O376" s="115">
        <f>IF(O375=A374,H376,0)</f>
        <v>0</v>
      </c>
      <c r="P376" s="115">
        <f>IF(P375=A374,H376,0)</f>
        <v>0</v>
      </c>
      <c r="Q376" s="115">
        <f>IF(Q375=A374,H376,0)</f>
        <v>0</v>
      </c>
      <c r="R376" s="115">
        <f>IF(R375=A374,H376,0)</f>
        <v>0</v>
      </c>
      <c r="S376" s="115">
        <f>IF(S375=A374,H376,0)</f>
        <v>0</v>
      </c>
      <c r="T376" s="116">
        <f>IF(T375=A374,H376,0)</f>
        <v>0</v>
      </c>
      <c r="U376" s="95"/>
      <c r="V376" s="96"/>
      <c r="W376" s="96"/>
      <c r="X376" s="96"/>
      <c r="Y376" s="96"/>
      <c r="Z376" s="96"/>
    </row>
    <row r="377" spans="1:26" ht="15.75" customHeight="1">
      <c r="A377" s="131" t="str">
        <f>IF($A$12=0,"",$A$12)</f>
        <v/>
      </c>
      <c r="B377" s="132"/>
      <c r="C377" s="133"/>
      <c r="D377" s="133"/>
      <c r="E377" s="134"/>
      <c r="F377" s="132"/>
      <c r="G377" s="132"/>
      <c r="H377" s="135">
        <f t="shared" si="98"/>
        <v>0</v>
      </c>
      <c r="I377" s="95"/>
      <c r="J377" s="95"/>
      <c r="K377" s="95"/>
      <c r="L377" s="95"/>
      <c r="M377" s="114">
        <f>$A$12</f>
        <v>0</v>
      </c>
      <c r="N377" s="115">
        <f>IF(N375=A374,H377,0)</f>
        <v>0</v>
      </c>
      <c r="O377" s="115">
        <f>IF(O375=A374,H377,0)</f>
        <v>0</v>
      </c>
      <c r="P377" s="115">
        <f>IF(P375=A374,H377,0)</f>
        <v>0</v>
      </c>
      <c r="Q377" s="115">
        <f>IF(Q375=A374,H377,0)</f>
        <v>0</v>
      </c>
      <c r="R377" s="115">
        <f>IF(R375=A374,H377,0)</f>
        <v>0</v>
      </c>
      <c r="S377" s="115">
        <f>IF(S375=A374,H377,0)</f>
        <v>0</v>
      </c>
      <c r="T377" s="116">
        <f>IF(T375=A374,H377,0)</f>
        <v>0</v>
      </c>
      <c r="U377" s="95"/>
      <c r="V377" s="96"/>
      <c r="W377" s="96"/>
      <c r="X377" s="96"/>
      <c r="Y377" s="96"/>
      <c r="Z377" s="96"/>
    </row>
    <row r="378" spans="1:26" ht="15.75" customHeight="1">
      <c r="A378" s="131" t="str">
        <f>IF($A$13=0,"",$A$13)</f>
        <v/>
      </c>
      <c r="B378" s="133"/>
      <c r="C378" s="133"/>
      <c r="D378" s="133"/>
      <c r="E378" s="134"/>
      <c r="F378" s="132"/>
      <c r="G378" s="132"/>
      <c r="H378" s="135">
        <f t="shared" si="98"/>
        <v>0</v>
      </c>
      <c r="I378" s="95"/>
      <c r="J378" s="95"/>
      <c r="K378" s="95"/>
      <c r="L378" s="95"/>
      <c r="M378" s="114">
        <f>$A$13</f>
        <v>0</v>
      </c>
      <c r="N378" s="115">
        <f>IF(N375=A374,H378,0)</f>
        <v>0</v>
      </c>
      <c r="O378" s="115">
        <f>IF(O375=A374,H378,0)</f>
        <v>0</v>
      </c>
      <c r="P378" s="115">
        <f>IF(P375=A374,H378,0)</f>
        <v>0</v>
      </c>
      <c r="Q378" s="115">
        <f>IF(Q375=A374,H378,0)</f>
        <v>0</v>
      </c>
      <c r="R378" s="115">
        <f>IF(R375=A374,H378,0)</f>
        <v>0</v>
      </c>
      <c r="S378" s="115">
        <f>IF(S375=A374,H378,0)</f>
        <v>0</v>
      </c>
      <c r="T378" s="116">
        <f>IF(T375=A374,H378,0)</f>
        <v>0</v>
      </c>
      <c r="U378" s="95"/>
      <c r="V378" s="96"/>
      <c r="W378" s="96"/>
      <c r="X378" s="96"/>
      <c r="Y378" s="96"/>
      <c r="Z378" s="96"/>
    </row>
    <row r="379" spans="1:26" ht="15.75" customHeight="1">
      <c r="A379" s="131" t="str">
        <f>IF($A$14=0,"",$A$14)</f>
        <v/>
      </c>
      <c r="B379" s="133"/>
      <c r="C379" s="133"/>
      <c r="D379" s="133"/>
      <c r="E379" s="134"/>
      <c r="F379" s="132"/>
      <c r="G379" s="132"/>
      <c r="H379" s="135">
        <f t="shared" si="98"/>
        <v>0</v>
      </c>
      <c r="I379" s="95"/>
      <c r="J379" s="95"/>
      <c r="K379" s="95"/>
      <c r="L379" s="95"/>
      <c r="M379" s="114">
        <f>$A$14</f>
        <v>0</v>
      </c>
      <c r="N379" s="115">
        <f>IF(N375=A374,H379,0)</f>
        <v>0</v>
      </c>
      <c r="O379" s="115">
        <f>IF(O375=A374,H379,0)</f>
        <v>0</v>
      </c>
      <c r="P379" s="115">
        <f>IF(P375=A374,H379,0)</f>
        <v>0</v>
      </c>
      <c r="Q379" s="115">
        <f>IF(Q375=A374,H379,0)</f>
        <v>0</v>
      </c>
      <c r="R379" s="115">
        <f>IF(R375=A374,H379,0)</f>
        <v>0</v>
      </c>
      <c r="S379" s="115">
        <f>IF(S375=A374,H379,0)</f>
        <v>0</v>
      </c>
      <c r="T379" s="116">
        <f>IF(T375=A374,H379,0)</f>
        <v>0</v>
      </c>
      <c r="U379" s="95"/>
      <c r="V379" s="96"/>
      <c r="W379" s="96"/>
      <c r="X379" s="96"/>
      <c r="Y379" s="96"/>
      <c r="Z379" s="96"/>
    </row>
    <row r="380" spans="1:26" ht="15.75" customHeight="1">
      <c r="A380" s="131" t="str">
        <f>IF($A$15=0,"",$A$15)</f>
        <v/>
      </c>
      <c r="B380" s="133"/>
      <c r="C380" s="133"/>
      <c r="D380" s="133"/>
      <c r="E380" s="134"/>
      <c r="F380" s="132"/>
      <c r="G380" s="132"/>
      <c r="H380" s="135">
        <f t="shared" si="98"/>
        <v>0</v>
      </c>
      <c r="I380" s="95"/>
      <c r="J380" s="95"/>
      <c r="K380" s="95"/>
      <c r="L380" s="95"/>
      <c r="M380" s="114">
        <f>$A$15</f>
        <v>0</v>
      </c>
      <c r="N380" s="115">
        <f>IF(N375=A374,H380,0)</f>
        <v>0</v>
      </c>
      <c r="O380" s="115">
        <f>IF(O375=A374,H380,0)</f>
        <v>0</v>
      </c>
      <c r="P380" s="115">
        <f>IF(P375=A374,H380,0)</f>
        <v>0</v>
      </c>
      <c r="Q380" s="115">
        <f>IF(Q375=A374,H380,0)</f>
        <v>0</v>
      </c>
      <c r="R380" s="115">
        <f>IF(R375=A374,H380,0)</f>
        <v>0</v>
      </c>
      <c r="S380" s="115">
        <f>IF(S375=A374,H380,0)</f>
        <v>0</v>
      </c>
      <c r="T380" s="116">
        <f>IF(T375=A374,H380,0)</f>
        <v>0</v>
      </c>
      <c r="U380" s="95"/>
      <c r="V380" s="96"/>
      <c r="W380" s="96"/>
      <c r="X380" s="96"/>
      <c r="Y380" s="96"/>
      <c r="Z380" s="96"/>
    </row>
    <row r="381" spans="1:26" ht="15.75" customHeight="1">
      <c r="A381" s="131" t="str">
        <f>IF($A$16=0,"",$A$16)</f>
        <v/>
      </c>
      <c r="B381" s="133"/>
      <c r="C381" s="133"/>
      <c r="D381" s="133"/>
      <c r="E381" s="134"/>
      <c r="F381" s="132"/>
      <c r="G381" s="132"/>
      <c r="H381" s="135">
        <f t="shared" si="98"/>
        <v>0</v>
      </c>
      <c r="I381" s="95"/>
      <c r="J381" s="95"/>
      <c r="K381" s="95"/>
      <c r="L381" s="95"/>
      <c r="M381" s="114">
        <f>$A$16</f>
        <v>0</v>
      </c>
      <c r="N381" s="115">
        <f>IF(N375=A374,H381,0)</f>
        <v>0</v>
      </c>
      <c r="O381" s="115">
        <f>IF(O375=A374,H381,0)</f>
        <v>0</v>
      </c>
      <c r="P381" s="115">
        <f>IF(P375=A374,H381,0)</f>
        <v>0</v>
      </c>
      <c r="Q381" s="115">
        <f>IF(Q375=A374,H381,0)</f>
        <v>0</v>
      </c>
      <c r="R381" s="115">
        <f>IF(R375=A374,H381,0)</f>
        <v>0</v>
      </c>
      <c r="S381" s="115">
        <f>IF(S375=A374,H381,0)</f>
        <v>0</v>
      </c>
      <c r="T381" s="116">
        <f>IF(T375=A374,H381,0)</f>
        <v>0</v>
      </c>
      <c r="U381" s="95"/>
      <c r="V381" s="96"/>
      <c r="W381" s="96"/>
      <c r="X381" s="96"/>
      <c r="Y381" s="96"/>
      <c r="Z381" s="96"/>
    </row>
    <row r="382" spans="1:26" ht="15.75" customHeight="1">
      <c r="A382" s="131" t="str">
        <f>IF($A$17=0,"",$A$17)</f>
        <v/>
      </c>
      <c r="B382" s="133"/>
      <c r="C382" s="133"/>
      <c r="D382" s="133"/>
      <c r="E382" s="134"/>
      <c r="F382" s="132"/>
      <c r="G382" s="132"/>
      <c r="H382" s="135">
        <f t="shared" si="98"/>
        <v>0</v>
      </c>
      <c r="I382" s="95"/>
      <c r="J382" s="95"/>
      <c r="K382" s="95"/>
      <c r="L382" s="95"/>
      <c r="M382" s="114">
        <f>$A$17</f>
        <v>0</v>
      </c>
      <c r="N382" s="115">
        <f>IF(N375=A374,H382,0)</f>
        <v>0</v>
      </c>
      <c r="O382" s="115">
        <f>IF(O375=A374,H382,0)</f>
        <v>0</v>
      </c>
      <c r="P382" s="115">
        <f>IF(P375=A374,H382,0)</f>
        <v>0</v>
      </c>
      <c r="Q382" s="115">
        <f>IF(Q375=A374,H382,0)</f>
        <v>0</v>
      </c>
      <c r="R382" s="115">
        <f>IF(R375=A374,H382,0)</f>
        <v>0</v>
      </c>
      <c r="S382" s="115">
        <f>IF(S375=A374,H382,0)</f>
        <v>0</v>
      </c>
      <c r="T382" s="116">
        <f>IF(T375=A374,H382,0)</f>
        <v>0</v>
      </c>
      <c r="U382" s="95"/>
      <c r="V382" s="96"/>
      <c r="W382" s="96"/>
      <c r="X382" s="96"/>
      <c r="Y382" s="96"/>
      <c r="Z382" s="96"/>
    </row>
    <row r="383" spans="1:26" ht="15.75" customHeight="1">
      <c r="A383" s="136" t="s">
        <v>103</v>
      </c>
      <c r="B383" s="137">
        <f t="shared" ref="B383:D383" si="99">SUM(B376:B382)</f>
        <v>0</v>
      </c>
      <c r="C383" s="137">
        <f t="shared" si="99"/>
        <v>0</v>
      </c>
      <c r="D383" s="137">
        <f t="shared" si="99"/>
        <v>0</v>
      </c>
      <c r="E383" s="137"/>
      <c r="F383" s="137">
        <f>IF(H383&gt;0,LARGE(F376:F382,1),0)</f>
        <v>0</v>
      </c>
      <c r="G383" s="137"/>
      <c r="H383" s="138">
        <f>SUM(H376:H382)</f>
        <v>0</v>
      </c>
      <c r="I383" s="95"/>
      <c r="J383" s="95"/>
      <c r="K383" s="95"/>
      <c r="L383" s="95"/>
      <c r="M383" s="114" t="s">
        <v>103</v>
      </c>
      <c r="N383" s="115">
        <f t="shared" ref="N383:T383" si="100">N376+N377+N378+N379+N380+N381+N382</f>
        <v>0</v>
      </c>
      <c r="O383" s="115">
        <f t="shared" si="100"/>
        <v>0</v>
      </c>
      <c r="P383" s="115">
        <f t="shared" si="100"/>
        <v>0</v>
      </c>
      <c r="Q383" s="115">
        <f t="shared" si="100"/>
        <v>0</v>
      </c>
      <c r="R383" s="115">
        <f t="shared" si="100"/>
        <v>0</v>
      </c>
      <c r="S383" s="115">
        <f t="shared" si="100"/>
        <v>0</v>
      </c>
      <c r="T383" s="116">
        <f t="shared" si="100"/>
        <v>0</v>
      </c>
      <c r="U383" s="95"/>
      <c r="V383" s="96"/>
      <c r="W383" s="96"/>
      <c r="X383" s="96"/>
      <c r="Y383" s="96"/>
      <c r="Z383" s="96"/>
    </row>
    <row r="384" spans="1:26" ht="15.75" customHeight="1">
      <c r="A384" s="119"/>
      <c r="B384" s="120"/>
      <c r="C384" s="121"/>
      <c r="D384" s="121"/>
      <c r="E384" s="121"/>
      <c r="F384" s="121"/>
      <c r="G384" s="121"/>
      <c r="H384" s="121"/>
      <c r="I384" s="95"/>
      <c r="J384" s="95"/>
      <c r="K384" s="95"/>
      <c r="L384" s="95"/>
      <c r="M384" s="114" t="s">
        <v>104</v>
      </c>
      <c r="N384" s="115">
        <f>IF(N375=A374,F383,0)</f>
        <v>0</v>
      </c>
      <c r="O384" s="115">
        <f>IF(O375=A374,F383,0)</f>
        <v>0</v>
      </c>
      <c r="P384" s="115">
        <f>IF(P375=A374,F383,0)</f>
        <v>0</v>
      </c>
      <c r="Q384" s="115">
        <f>IF(Q375=A374,F383,0)</f>
        <v>0</v>
      </c>
      <c r="R384" s="115">
        <f>IF(R375=A374,F383,0)</f>
        <v>0</v>
      </c>
      <c r="S384" s="115">
        <f>IF(S375=A374,F383,0)</f>
        <v>0</v>
      </c>
      <c r="T384" s="116">
        <f>IF(T375=A374,F383,0)</f>
        <v>0</v>
      </c>
      <c r="U384" s="95"/>
      <c r="V384" s="96"/>
      <c r="W384" s="96"/>
      <c r="X384" s="96"/>
      <c r="Y384" s="96"/>
      <c r="Z384" s="96"/>
    </row>
    <row r="385" spans="1:26" ht="15.75" customHeight="1">
      <c r="A385" s="119"/>
      <c r="B385" s="119"/>
      <c r="C385" s="119"/>
      <c r="D385" s="119"/>
      <c r="E385" s="119"/>
      <c r="F385" s="119"/>
      <c r="G385" s="119"/>
      <c r="H385" s="119"/>
      <c r="I385" s="95"/>
      <c r="J385" s="95"/>
      <c r="K385" s="95"/>
      <c r="L385" s="95"/>
      <c r="M385" s="95"/>
      <c r="N385" s="95"/>
      <c r="O385" s="95"/>
      <c r="P385" s="95"/>
      <c r="Q385" s="95"/>
      <c r="R385" s="95"/>
      <c r="S385" s="95"/>
      <c r="T385" s="96"/>
      <c r="U385" s="96"/>
      <c r="V385" s="96"/>
      <c r="W385" s="96"/>
      <c r="X385" s="96"/>
      <c r="Y385" s="96"/>
      <c r="Z385" s="96"/>
    </row>
    <row r="386" spans="1:26" ht="15.75" customHeight="1">
      <c r="A386" s="122" t="s">
        <v>91</v>
      </c>
      <c r="B386" s="295" t="s">
        <v>92</v>
      </c>
      <c r="C386" s="296"/>
      <c r="D386" s="123" t="s">
        <v>93</v>
      </c>
      <c r="E386" s="292" t="s">
        <v>94</v>
      </c>
      <c r="F386" s="293"/>
      <c r="G386" s="293"/>
      <c r="H386" s="294"/>
      <c r="I386" s="95"/>
      <c r="J386" s="95"/>
      <c r="K386" s="95"/>
      <c r="L386" s="95"/>
      <c r="M386" s="95"/>
      <c r="N386" s="95"/>
      <c r="O386" s="95"/>
      <c r="P386" s="95"/>
      <c r="Q386" s="95"/>
      <c r="R386" s="95"/>
      <c r="S386" s="95"/>
      <c r="T386" s="96"/>
      <c r="U386" s="96"/>
      <c r="V386" s="96"/>
      <c r="W386" s="96"/>
      <c r="X386" s="96"/>
      <c r="Y386" s="96"/>
      <c r="Z386" s="96"/>
    </row>
    <row r="387" spans="1:26" ht="15.75" customHeight="1">
      <c r="A387" s="126"/>
      <c r="B387" s="288"/>
      <c r="C387" s="237"/>
      <c r="D387" s="127"/>
      <c r="E387" s="289"/>
      <c r="F387" s="268"/>
      <c r="G387" s="268"/>
      <c r="H387" s="290"/>
      <c r="I387" s="95"/>
      <c r="J387" s="95"/>
      <c r="K387" s="95"/>
      <c r="L387" s="95"/>
      <c r="M387" s="107"/>
      <c r="N387" s="291" t="s">
        <v>86</v>
      </c>
      <c r="O387" s="268"/>
      <c r="P387" s="268"/>
      <c r="Q387" s="268"/>
      <c r="R387" s="268"/>
      <c r="S387" s="268"/>
      <c r="T387" s="237"/>
      <c r="U387" s="108"/>
      <c r="V387" s="96"/>
      <c r="W387" s="96"/>
      <c r="X387" s="96"/>
      <c r="Y387" s="96"/>
      <c r="Z387" s="96"/>
    </row>
    <row r="388" spans="1:26" ht="15.75" customHeight="1">
      <c r="A388" s="128" t="s">
        <v>95</v>
      </c>
      <c r="B388" s="129" t="s">
        <v>187</v>
      </c>
      <c r="C388" s="129" t="s">
        <v>188</v>
      </c>
      <c r="D388" s="129" t="s">
        <v>189</v>
      </c>
      <c r="E388" s="129" t="s">
        <v>99</v>
      </c>
      <c r="F388" s="129" t="s">
        <v>100</v>
      </c>
      <c r="G388" s="129" t="s">
        <v>101</v>
      </c>
      <c r="H388" s="130" t="s">
        <v>102</v>
      </c>
      <c r="I388" s="95"/>
      <c r="J388" s="95"/>
      <c r="K388" s="95"/>
      <c r="L388" s="95"/>
      <c r="M388" s="107" t="s">
        <v>88</v>
      </c>
      <c r="N388" s="110">
        <f>$B$10</f>
        <v>0</v>
      </c>
      <c r="O388" s="110">
        <f>$C$10</f>
        <v>0</v>
      </c>
      <c r="P388" s="110">
        <f>$D$10</f>
        <v>0</v>
      </c>
      <c r="Q388" s="110">
        <f>$E$10</f>
        <v>0</v>
      </c>
      <c r="R388" s="110">
        <f>$F$10</f>
        <v>0</v>
      </c>
      <c r="S388" s="110">
        <f>$G$10</f>
        <v>0</v>
      </c>
      <c r="T388" s="110" t="s">
        <v>17</v>
      </c>
      <c r="U388" s="111"/>
      <c r="V388" s="96"/>
      <c r="W388" s="96"/>
      <c r="X388" s="96"/>
      <c r="Y388" s="96"/>
      <c r="Z388" s="96"/>
    </row>
    <row r="389" spans="1:26" ht="15.75" customHeight="1">
      <c r="A389" s="131" t="str">
        <f>IF($A$11=0,"",$A$11)</f>
        <v/>
      </c>
      <c r="B389" s="132"/>
      <c r="C389" s="133"/>
      <c r="D389" s="133"/>
      <c r="E389" s="134"/>
      <c r="F389" s="132"/>
      <c r="G389" s="132"/>
      <c r="H389" s="135">
        <f t="shared" ref="H389:H395" si="101">(B389*G389*F389)/1000000</f>
        <v>0</v>
      </c>
      <c r="I389" s="95"/>
      <c r="J389" s="95"/>
      <c r="K389" s="95"/>
      <c r="L389" s="95"/>
      <c r="M389" s="114">
        <f>$A$11</f>
        <v>0</v>
      </c>
      <c r="N389" s="115">
        <f>IF(N388=A387,H389,0)</f>
        <v>0</v>
      </c>
      <c r="O389" s="115">
        <f>IF(O388=A387,H389,0)</f>
        <v>0</v>
      </c>
      <c r="P389" s="115">
        <f>IF(P388=A387,H389,0)</f>
        <v>0</v>
      </c>
      <c r="Q389" s="115">
        <f>IF(Q388=A387,H389,0)</f>
        <v>0</v>
      </c>
      <c r="R389" s="115">
        <f>IF(R388=A387,H389,0)</f>
        <v>0</v>
      </c>
      <c r="S389" s="115">
        <f>IF(S388=A387,H389,0)</f>
        <v>0</v>
      </c>
      <c r="T389" s="116">
        <f>IF(T388=A387,H389,0)</f>
        <v>0</v>
      </c>
      <c r="U389" s="95"/>
      <c r="V389" s="96"/>
      <c r="W389" s="96"/>
      <c r="X389" s="96"/>
      <c r="Y389" s="96"/>
      <c r="Z389" s="96"/>
    </row>
    <row r="390" spans="1:26" ht="15.75" customHeight="1">
      <c r="A390" s="131" t="str">
        <f>IF($A$12=0,"",$A$12)</f>
        <v/>
      </c>
      <c r="B390" s="132"/>
      <c r="C390" s="133"/>
      <c r="D390" s="133"/>
      <c r="E390" s="134"/>
      <c r="F390" s="132"/>
      <c r="G390" s="132"/>
      <c r="H390" s="135">
        <f t="shared" si="101"/>
        <v>0</v>
      </c>
      <c r="I390" s="95"/>
      <c r="J390" s="95"/>
      <c r="K390" s="95"/>
      <c r="L390" s="95"/>
      <c r="M390" s="114">
        <f>$A$12</f>
        <v>0</v>
      </c>
      <c r="N390" s="115">
        <f>IF(N388=A387,H390,0)</f>
        <v>0</v>
      </c>
      <c r="O390" s="115">
        <f>IF(O388=A387,H390,0)</f>
        <v>0</v>
      </c>
      <c r="P390" s="115">
        <f>IF(P388=A387,H390,0)</f>
        <v>0</v>
      </c>
      <c r="Q390" s="115">
        <f>IF(Q388=A387,H390,0)</f>
        <v>0</v>
      </c>
      <c r="R390" s="115">
        <f>IF(R388=A387,H390,0)</f>
        <v>0</v>
      </c>
      <c r="S390" s="115">
        <f>IF(S388=A387,H390,0)</f>
        <v>0</v>
      </c>
      <c r="T390" s="116">
        <f>IF(T388=A387,H390,0)</f>
        <v>0</v>
      </c>
      <c r="U390" s="95"/>
      <c r="V390" s="96"/>
      <c r="W390" s="96"/>
      <c r="X390" s="96"/>
      <c r="Y390" s="96"/>
      <c r="Z390" s="96"/>
    </row>
    <row r="391" spans="1:26" ht="15.75" customHeight="1">
      <c r="A391" s="131" t="str">
        <f>IF($A$13=0,"",$A$13)</f>
        <v/>
      </c>
      <c r="B391" s="133"/>
      <c r="C391" s="133"/>
      <c r="D391" s="133"/>
      <c r="E391" s="134"/>
      <c r="F391" s="132"/>
      <c r="G391" s="132"/>
      <c r="H391" s="135">
        <f t="shared" si="101"/>
        <v>0</v>
      </c>
      <c r="I391" s="95"/>
      <c r="J391" s="95"/>
      <c r="K391" s="95"/>
      <c r="L391" s="95"/>
      <c r="M391" s="114">
        <f>$A$13</f>
        <v>0</v>
      </c>
      <c r="N391" s="115">
        <f>IF(N388=A387,H391,0)</f>
        <v>0</v>
      </c>
      <c r="O391" s="115">
        <f>IF(O388=A387,H391,0)</f>
        <v>0</v>
      </c>
      <c r="P391" s="115">
        <f>IF(P388=A387,H391,0)</f>
        <v>0</v>
      </c>
      <c r="Q391" s="115">
        <f>IF(Q388=A387,H391,0)</f>
        <v>0</v>
      </c>
      <c r="R391" s="115">
        <f>IF(R388=A387,H391,0)</f>
        <v>0</v>
      </c>
      <c r="S391" s="115">
        <f>IF(S388=A387,H391,0)</f>
        <v>0</v>
      </c>
      <c r="T391" s="116">
        <f>IF(T388=A387,H391,0)</f>
        <v>0</v>
      </c>
      <c r="U391" s="95"/>
      <c r="V391" s="96"/>
      <c r="W391" s="96"/>
      <c r="X391" s="96"/>
      <c r="Y391" s="96"/>
      <c r="Z391" s="96"/>
    </row>
    <row r="392" spans="1:26" ht="15.75" customHeight="1">
      <c r="A392" s="131" t="str">
        <f>IF($A$14=0,"",$A$14)</f>
        <v/>
      </c>
      <c r="B392" s="133"/>
      <c r="C392" s="133"/>
      <c r="D392" s="133"/>
      <c r="E392" s="134"/>
      <c r="F392" s="132"/>
      <c r="G392" s="132"/>
      <c r="H392" s="135">
        <f t="shared" si="101"/>
        <v>0</v>
      </c>
      <c r="I392" s="95"/>
      <c r="J392" s="95"/>
      <c r="K392" s="95"/>
      <c r="L392" s="95"/>
      <c r="M392" s="114">
        <f>$A$14</f>
        <v>0</v>
      </c>
      <c r="N392" s="115">
        <f>IF(N388=A387,H392,0)</f>
        <v>0</v>
      </c>
      <c r="O392" s="115">
        <f>IF(O388=A387,H392,0)</f>
        <v>0</v>
      </c>
      <c r="P392" s="115">
        <f>IF(P388=A387,H392,0)</f>
        <v>0</v>
      </c>
      <c r="Q392" s="115">
        <f>IF(Q388=A387,H392,0)</f>
        <v>0</v>
      </c>
      <c r="R392" s="115">
        <f>IF(R388=A387,H392,0)</f>
        <v>0</v>
      </c>
      <c r="S392" s="115">
        <f>IF(S388=A387,H392,0)</f>
        <v>0</v>
      </c>
      <c r="T392" s="116">
        <f>IF(T388=A387,H392,0)</f>
        <v>0</v>
      </c>
      <c r="U392" s="95"/>
      <c r="V392" s="96"/>
      <c r="W392" s="96"/>
      <c r="X392" s="96"/>
      <c r="Y392" s="96"/>
      <c r="Z392" s="96"/>
    </row>
    <row r="393" spans="1:26" ht="15.75" customHeight="1">
      <c r="A393" s="131" t="str">
        <f>IF($A$15=0,"",$A$15)</f>
        <v/>
      </c>
      <c r="B393" s="133"/>
      <c r="C393" s="133"/>
      <c r="D393" s="133"/>
      <c r="E393" s="134"/>
      <c r="F393" s="132"/>
      <c r="G393" s="132"/>
      <c r="H393" s="135">
        <f t="shared" si="101"/>
        <v>0</v>
      </c>
      <c r="I393" s="95"/>
      <c r="J393" s="95"/>
      <c r="K393" s="95"/>
      <c r="L393" s="95"/>
      <c r="M393" s="114">
        <f>$A$15</f>
        <v>0</v>
      </c>
      <c r="N393" s="115">
        <f>IF(N388=A387,H393,0)</f>
        <v>0</v>
      </c>
      <c r="O393" s="115">
        <f>IF(O388=A387,H393,0)</f>
        <v>0</v>
      </c>
      <c r="P393" s="115">
        <f>IF(P388=A387,H393,0)</f>
        <v>0</v>
      </c>
      <c r="Q393" s="115">
        <f>IF(Q388=A387,H393,0)</f>
        <v>0</v>
      </c>
      <c r="R393" s="115">
        <f>IF(R388=A387,H393,0)</f>
        <v>0</v>
      </c>
      <c r="S393" s="115">
        <f>IF(S388=A387,H393,0)</f>
        <v>0</v>
      </c>
      <c r="T393" s="116">
        <f>IF(T388=A387,H393,0)</f>
        <v>0</v>
      </c>
      <c r="U393" s="95"/>
      <c r="V393" s="96"/>
      <c r="W393" s="96"/>
      <c r="X393" s="96"/>
      <c r="Y393" s="96"/>
      <c r="Z393" s="96"/>
    </row>
    <row r="394" spans="1:26" ht="15.75" customHeight="1">
      <c r="A394" s="131" t="str">
        <f>IF($A$16=0,"",$A$16)</f>
        <v/>
      </c>
      <c r="B394" s="133"/>
      <c r="C394" s="133"/>
      <c r="D394" s="133"/>
      <c r="E394" s="134"/>
      <c r="F394" s="132"/>
      <c r="G394" s="132"/>
      <c r="H394" s="135">
        <f t="shared" si="101"/>
        <v>0</v>
      </c>
      <c r="I394" s="95"/>
      <c r="J394" s="95"/>
      <c r="K394" s="95"/>
      <c r="L394" s="95"/>
      <c r="M394" s="114">
        <f>$A$16</f>
        <v>0</v>
      </c>
      <c r="N394" s="115">
        <f>IF(N388=A387,H394,0)</f>
        <v>0</v>
      </c>
      <c r="O394" s="115">
        <f>IF(O388=A387,H394,0)</f>
        <v>0</v>
      </c>
      <c r="P394" s="115">
        <f>IF(P388=A387,H394,0)</f>
        <v>0</v>
      </c>
      <c r="Q394" s="115">
        <f>IF(Q388=A387,H394,0)</f>
        <v>0</v>
      </c>
      <c r="R394" s="115">
        <f>IF(R388=A387,H394,0)</f>
        <v>0</v>
      </c>
      <c r="S394" s="115">
        <f>IF(S388=A387,H394,0)</f>
        <v>0</v>
      </c>
      <c r="T394" s="116">
        <f>IF(T388=A387,H394,0)</f>
        <v>0</v>
      </c>
      <c r="U394" s="95"/>
      <c r="V394" s="96"/>
      <c r="W394" s="96"/>
      <c r="X394" s="96"/>
      <c r="Y394" s="96"/>
      <c r="Z394" s="96"/>
    </row>
    <row r="395" spans="1:26" ht="15.75" customHeight="1">
      <c r="A395" s="131" t="str">
        <f>IF($A$17=0,"",$A$17)</f>
        <v/>
      </c>
      <c r="B395" s="133"/>
      <c r="C395" s="133"/>
      <c r="D395" s="133"/>
      <c r="E395" s="134"/>
      <c r="F395" s="132"/>
      <c r="G395" s="132"/>
      <c r="H395" s="135">
        <f t="shared" si="101"/>
        <v>0</v>
      </c>
      <c r="I395" s="95"/>
      <c r="J395" s="95"/>
      <c r="K395" s="95"/>
      <c r="L395" s="95"/>
      <c r="M395" s="114">
        <f>$A$17</f>
        <v>0</v>
      </c>
      <c r="N395" s="115">
        <f>IF(N388=A387,H395,0)</f>
        <v>0</v>
      </c>
      <c r="O395" s="115">
        <f>IF(O388=A387,H395,0)</f>
        <v>0</v>
      </c>
      <c r="P395" s="115">
        <f>IF(P388=A387,H395,0)</f>
        <v>0</v>
      </c>
      <c r="Q395" s="115">
        <f>IF(Q388=A387,H395,0)</f>
        <v>0</v>
      </c>
      <c r="R395" s="115">
        <f>IF(R388=A387,H395,0)</f>
        <v>0</v>
      </c>
      <c r="S395" s="115">
        <f>IF(S388=A387,H395,0)</f>
        <v>0</v>
      </c>
      <c r="T395" s="116">
        <f>IF(T388=A387,H395,0)</f>
        <v>0</v>
      </c>
      <c r="U395" s="95"/>
      <c r="V395" s="96"/>
      <c r="W395" s="96"/>
      <c r="X395" s="96"/>
      <c r="Y395" s="96"/>
      <c r="Z395" s="96"/>
    </row>
    <row r="396" spans="1:26" ht="15.75" customHeight="1">
      <c r="A396" s="136" t="s">
        <v>103</v>
      </c>
      <c r="B396" s="137">
        <f t="shared" ref="B396:D396" si="102">SUM(B389:B395)</f>
        <v>0</v>
      </c>
      <c r="C396" s="137">
        <f t="shared" si="102"/>
        <v>0</v>
      </c>
      <c r="D396" s="137">
        <f t="shared" si="102"/>
        <v>0</v>
      </c>
      <c r="E396" s="137"/>
      <c r="F396" s="137">
        <f>IF(H396&gt;0,LARGE(F389:F395,1),0)</f>
        <v>0</v>
      </c>
      <c r="G396" s="137"/>
      <c r="H396" s="138">
        <f>SUM(H389:H395)</f>
        <v>0</v>
      </c>
      <c r="I396" s="95"/>
      <c r="J396" s="95"/>
      <c r="K396" s="95"/>
      <c r="L396" s="95"/>
      <c r="M396" s="114" t="s">
        <v>103</v>
      </c>
      <c r="N396" s="115">
        <f t="shared" ref="N396:T396" si="103">N389+N390+N391+N392+N393+N394+N395</f>
        <v>0</v>
      </c>
      <c r="O396" s="115">
        <f t="shared" si="103"/>
        <v>0</v>
      </c>
      <c r="P396" s="115">
        <f t="shared" si="103"/>
        <v>0</v>
      </c>
      <c r="Q396" s="115">
        <f t="shared" si="103"/>
        <v>0</v>
      </c>
      <c r="R396" s="115">
        <f t="shared" si="103"/>
        <v>0</v>
      </c>
      <c r="S396" s="115">
        <f t="shared" si="103"/>
        <v>0</v>
      </c>
      <c r="T396" s="116">
        <f t="shared" si="103"/>
        <v>0</v>
      </c>
      <c r="U396" s="95"/>
      <c r="V396" s="96"/>
      <c r="W396" s="96"/>
      <c r="X396" s="96"/>
      <c r="Y396" s="96"/>
      <c r="Z396" s="96"/>
    </row>
    <row r="397" spans="1:26" ht="15.75" customHeight="1">
      <c r="A397" s="119"/>
      <c r="B397" s="120"/>
      <c r="C397" s="121"/>
      <c r="D397" s="121"/>
      <c r="E397" s="121"/>
      <c r="F397" s="121"/>
      <c r="G397" s="121"/>
      <c r="H397" s="121"/>
      <c r="I397" s="95"/>
      <c r="J397" s="95"/>
      <c r="K397" s="95"/>
      <c r="L397" s="95"/>
      <c r="M397" s="114" t="s">
        <v>104</v>
      </c>
      <c r="N397" s="115">
        <f>IF(N388=A387,F396,0)</f>
        <v>0</v>
      </c>
      <c r="O397" s="115">
        <f>IF(O388=A387,F396,0)</f>
        <v>0</v>
      </c>
      <c r="P397" s="115">
        <f>IF(P388=A387,F396,0)</f>
        <v>0</v>
      </c>
      <c r="Q397" s="115">
        <f>IF(Q388=A387,F396,0)</f>
        <v>0</v>
      </c>
      <c r="R397" s="115">
        <f>IF(R388=A387,F396,0)</f>
        <v>0</v>
      </c>
      <c r="S397" s="115">
        <f>IF(S388=A387,F396,0)</f>
        <v>0</v>
      </c>
      <c r="T397" s="116">
        <f>IF(T388=A387,F396,0)</f>
        <v>0</v>
      </c>
      <c r="U397" s="95"/>
      <c r="V397" s="96"/>
      <c r="W397" s="96"/>
      <c r="X397" s="96"/>
      <c r="Y397" s="96"/>
      <c r="Z397" s="96"/>
    </row>
    <row r="398" spans="1:26" ht="15.75" customHeight="1">
      <c r="A398" s="119"/>
      <c r="B398" s="119"/>
      <c r="C398" s="119"/>
      <c r="D398" s="119"/>
      <c r="E398" s="119"/>
      <c r="F398" s="119"/>
      <c r="G398" s="119"/>
      <c r="H398" s="119"/>
      <c r="I398" s="95"/>
      <c r="J398" s="95"/>
      <c r="K398" s="95"/>
      <c r="L398" s="95"/>
      <c r="M398" s="95"/>
      <c r="N398" s="95"/>
      <c r="O398" s="95"/>
      <c r="P398" s="95"/>
      <c r="Q398" s="95"/>
      <c r="R398" s="95"/>
      <c r="S398" s="95"/>
      <c r="T398" s="96"/>
      <c r="U398" s="96"/>
      <c r="V398" s="96"/>
      <c r="W398" s="96"/>
      <c r="X398" s="96"/>
      <c r="Y398" s="96"/>
      <c r="Z398" s="96"/>
    </row>
    <row r="399" spans="1:26" ht="15.75" customHeight="1">
      <c r="A399" s="122" t="s">
        <v>91</v>
      </c>
      <c r="B399" s="295" t="s">
        <v>92</v>
      </c>
      <c r="C399" s="296"/>
      <c r="D399" s="123" t="s">
        <v>93</v>
      </c>
      <c r="E399" s="292" t="s">
        <v>94</v>
      </c>
      <c r="F399" s="293"/>
      <c r="G399" s="293"/>
      <c r="H399" s="294"/>
      <c r="I399" s="95"/>
      <c r="J399" s="95"/>
      <c r="K399" s="95"/>
      <c r="L399" s="95"/>
      <c r="M399" s="95"/>
      <c r="N399" s="95"/>
      <c r="O399" s="95"/>
      <c r="P399" s="95"/>
      <c r="Q399" s="95"/>
      <c r="R399" s="95"/>
      <c r="S399" s="95"/>
      <c r="T399" s="96"/>
      <c r="U399" s="96"/>
      <c r="V399" s="96"/>
      <c r="W399" s="96"/>
      <c r="X399" s="96"/>
      <c r="Y399" s="96"/>
      <c r="Z399" s="96"/>
    </row>
    <row r="400" spans="1:26" ht="15.75" customHeight="1">
      <c r="A400" s="126"/>
      <c r="B400" s="288"/>
      <c r="C400" s="237"/>
      <c r="D400" s="127"/>
      <c r="E400" s="289"/>
      <c r="F400" s="268"/>
      <c r="G400" s="268"/>
      <c r="H400" s="290"/>
      <c r="I400" s="95"/>
      <c r="J400" s="95"/>
      <c r="K400" s="95"/>
      <c r="L400" s="95"/>
      <c r="M400" s="107"/>
      <c r="N400" s="291" t="s">
        <v>86</v>
      </c>
      <c r="O400" s="268"/>
      <c r="P400" s="268"/>
      <c r="Q400" s="268"/>
      <c r="R400" s="268"/>
      <c r="S400" s="268"/>
      <c r="T400" s="237"/>
      <c r="U400" s="108"/>
      <c r="V400" s="96"/>
      <c r="W400" s="96"/>
      <c r="X400" s="96"/>
      <c r="Y400" s="96"/>
      <c r="Z400" s="96"/>
    </row>
    <row r="401" spans="1:26" ht="15.75" customHeight="1">
      <c r="A401" s="128" t="s">
        <v>95</v>
      </c>
      <c r="B401" s="129" t="s">
        <v>190</v>
      </c>
      <c r="C401" s="129" t="s">
        <v>191</v>
      </c>
      <c r="D401" s="129" t="s">
        <v>192</v>
      </c>
      <c r="E401" s="129" t="s">
        <v>99</v>
      </c>
      <c r="F401" s="129" t="s">
        <v>100</v>
      </c>
      <c r="G401" s="129" t="s">
        <v>101</v>
      </c>
      <c r="H401" s="130" t="s">
        <v>102</v>
      </c>
      <c r="I401" s="95"/>
      <c r="J401" s="95"/>
      <c r="K401" s="95"/>
      <c r="L401" s="95"/>
      <c r="M401" s="107" t="s">
        <v>88</v>
      </c>
      <c r="N401" s="110">
        <f>$B$10</f>
        <v>0</v>
      </c>
      <c r="O401" s="110">
        <f>$C$10</f>
        <v>0</v>
      </c>
      <c r="P401" s="110">
        <f>$D$10</f>
        <v>0</v>
      </c>
      <c r="Q401" s="110">
        <f>$E$10</f>
        <v>0</v>
      </c>
      <c r="R401" s="110">
        <f>$F$10</f>
        <v>0</v>
      </c>
      <c r="S401" s="110">
        <f>$G$10</f>
        <v>0</v>
      </c>
      <c r="T401" s="110" t="s">
        <v>17</v>
      </c>
      <c r="U401" s="111"/>
      <c r="V401" s="96"/>
      <c r="W401" s="96"/>
      <c r="X401" s="96"/>
      <c r="Y401" s="96"/>
      <c r="Z401" s="96"/>
    </row>
    <row r="402" spans="1:26" ht="15.75" customHeight="1">
      <c r="A402" s="131" t="str">
        <f>IF($A$11=0,"",$A$11)</f>
        <v/>
      </c>
      <c r="B402" s="132"/>
      <c r="C402" s="133"/>
      <c r="D402" s="133"/>
      <c r="E402" s="134"/>
      <c r="F402" s="132"/>
      <c r="G402" s="132"/>
      <c r="H402" s="135">
        <f t="shared" ref="H402:H408" si="104">(B402*G402*F402)/1000000</f>
        <v>0</v>
      </c>
      <c r="I402" s="95"/>
      <c r="J402" s="95"/>
      <c r="K402" s="95"/>
      <c r="L402" s="95"/>
      <c r="M402" s="114">
        <f>$A$11</f>
        <v>0</v>
      </c>
      <c r="N402" s="115">
        <f>IF(N401=A400,H402,0)</f>
        <v>0</v>
      </c>
      <c r="O402" s="115">
        <f>IF(O401=A400,H402,0)</f>
        <v>0</v>
      </c>
      <c r="P402" s="115">
        <f>IF(P401=A400,H402,0)</f>
        <v>0</v>
      </c>
      <c r="Q402" s="115">
        <f>IF(Q401=A400,H402,0)</f>
        <v>0</v>
      </c>
      <c r="R402" s="115">
        <f>IF(R401=A400,H402,0)</f>
        <v>0</v>
      </c>
      <c r="S402" s="115">
        <f>IF(S401=A400,H402,0)</f>
        <v>0</v>
      </c>
      <c r="T402" s="116">
        <f>IF(T401=A400,H402,0)</f>
        <v>0</v>
      </c>
      <c r="U402" s="95"/>
      <c r="V402" s="96"/>
      <c r="W402" s="96"/>
      <c r="X402" s="96"/>
      <c r="Y402" s="96"/>
      <c r="Z402" s="96"/>
    </row>
    <row r="403" spans="1:26" ht="15.75" customHeight="1">
      <c r="A403" s="131" t="str">
        <f>IF($A$12=0,"",$A$12)</f>
        <v/>
      </c>
      <c r="B403" s="132"/>
      <c r="C403" s="133"/>
      <c r="D403" s="133"/>
      <c r="E403" s="134"/>
      <c r="F403" s="132"/>
      <c r="G403" s="132"/>
      <c r="H403" s="135">
        <f t="shared" si="104"/>
        <v>0</v>
      </c>
      <c r="I403" s="95"/>
      <c r="J403" s="95"/>
      <c r="K403" s="95"/>
      <c r="L403" s="95"/>
      <c r="M403" s="114">
        <f>$A$12</f>
        <v>0</v>
      </c>
      <c r="N403" s="115">
        <f>IF(N401=A400,H403,0)</f>
        <v>0</v>
      </c>
      <c r="O403" s="115">
        <f>IF(O401=A400,H403,0)</f>
        <v>0</v>
      </c>
      <c r="P403" s="115">
        <f>IF(P401=A400,H403,0)</f>
        <v>0</v>
      </c>
      <c r="Q403" s="115">
        <f>IF(Q401=A400,H403,0)</f>
        <v>0</v>
      </c>
      <c r="R403" s="115">
        <f>IF(R401=A400,H403,0)</f>
        <v>0</v>
      </c>
      <c r="S403" s="115">
        <f>IF(S401=A400,H403,0)</f>
        <v>0</v>
      </c>
      <c r="T403" s="116">
        <f>IF(T401=A400,H403,0)</f>
        <v>0</v>
      </c>
      <c r="U403" s="95"/>
      <c r="V403" s="96"/>
      <c r="W403" s="96"/>
      <c r="X403" s="96"/>
      <c r="Y403" s="96"/>
      <c r="Z403" s="96"/>
    </row>
    <row r="404" spans="1:26" ht="15.75" customHeight="1">
      <c r="A404" s="131" t="str">
        <f>IF($A$13=0,"",$A$13)</f>
        <v/>
      </c>
      <c r="B404" s="133"/>
      <c r="C404" s="133"/>
      <c r="D404" s="133"/>
      <c r="E404" s="134"/>
      <c r="F404" s="132"/>
      <c r="G404" s="132"/>
      <c r="H404" s="135">
        <f t="shared" si="104"/>
        <v>0</v>
      </c>
      <c r="I404" s="95"/>
      <c r="J404" s="95"/>
      <c r="K404" s="95"/>
      <c r="L404" s="95"/>
      <c r="M404" s="114">
        <f>$A$13</f>
        <v>0</v>
      </c>
      <c r="N404" s="115">
        <f>IF(N401=A400,H404,0)</f>
        <v>0</v>
      </c>
      <c r="O404" s="115">
        <f>IF(O401=A400,H404,0)</f>
        <v>0</v>
      </c>
      <c r="P404" s="115">
        <f>IF(P401=A400,H404,0)</f>
        <v>0</v>
      </c>
      <c r="Q404" s="115">
        <f>IF(Q401=A400,H404,0)</f>
        <v>0</v>
      </c>
      <c r="R404" s="115">
        <f>IF(R401=A400,H404,0)</f>
        <v>0</v>
      </c>
      <c r="S404" s="115">
        <f>IF(S401=A400,H404,0)</f>
        <v>0</v>
      </c>
      <c r="T404" s="116">
        <f>IF(T401=A400,H404,0)</f>
        <v>0</v>
      </c>
      <c r="U404" s="95"/>
      <c r="V404" s="96"/>
      <c r="W404" s="96"/>
      <c r="X404" s="96"/>
      <c r="Y404" s="96"/>
      <c r="Z404" s="96"/>
    </row>
    <row r="405" spans="1:26" ht="15.75" customHeight="1">
      <c r="A405" s="131" t="str">
        <f>IF($A$14=0,"",$A$14)</f>
        <v/>
      </c>
      <c r="B405" s="133"/>
      <c r="C405" s="133"/>
      <c r="D405" s="133"/>
      <c r="E405" s="134"/>
      <c r="F405" s="132"/>
      <c r="G405" s="132"/>
      <c r="H405" s="135">
        <f t="shared" si="104"/>
        <v>0</v>
      </c>
      <c r="I405" s="95"/>
      <c r="J405" s="95"/>
      <c r="K405" s="95"/>
      <c r="L405" s="95"/>
      <c r="M405" s="114">
        <f>$A$14</f>
        <v>0</v>
      </c>
      <c r="N405" s="115">
        <f>IF(N401=A400,H405,0)</f>
        <v>0</v>
      </c>
      <c r="O405" s="115">
        <f>IF(O401=A400,H405,0)</f>
        <v>0</v>
      </c>
      <c r="P405" s="115">
        <f>IF(P401=A400,H405,0)</f>
        <v>0</v>
      </c>
      <c r="Q405" s="115">
        <f>IF(Q401=A400,H405,0)</f>
        <v>0</v>
      </c>
      <c r="R405" s="115">
        <f>IF(R401=A400,H405,0)</f>
        <v>0</v>
      </c>
      <c r="S405" s="115">
        <f>IF(S401=A400,H405,0)</f>
        <v>0</v>
      </c>
      <c r="T405" s="116">
        <f>IF(T401=A400,H405,0)</f>
        <v>0</v>
      </c>
      <c r="U405" s="95"/>
      <c r="V405" s="96"/>
      <c r="W405" s="96"/>
      <c r="X405" s="96"/>
      <c r="Y405" s="96"/>
      <c r="Z405" s="96"/>
    </row>
    <row r="406" spans="1:26" ht="15.75" customHeight="1">
      <c r="A406" s="131" t="str">
        <f>IF($A$15=0,"",$A$15)</f>
        <v/>
      </c>
      <c r="B406" s="133"/>
      <c r="C406" s="133"/>
      <c r="D406" s="133"/>
      <c r="E406" s="134"/>
      <c r="F406" s="132"/>
      <c r="G406" s="132"/>
      <c r="H406" s="135">
        <f t="shared" si="104"/>
        <v>0</v>
      </c>
      <c r="I406" s="95"/>
      <c r="J406" s="95"/>
      <c r="K406" s="95"/>
      <c r="L406" s="95"/>
      <c r="M406" s="114">
        <f>$A$15</f>
        <v>0</v>
      </c>
      <c r="N406" s="115">
        <f>IF(N401=A400,H406,0)</f>
        <v>0</v>
      </c>
      <c r="O406" s="115">
        <f>IF(O401=A400,H406,0)</f>
        <v>0</v>
      </c>
      <c r="P406" s="115">
        <f>IF(P401=A400,H406,0)</f>
        <v>0</v>
      </c>
      <c r="Q406" s="115">
        <f>IF(Q401=A400,H406,0)</f>
        <v>0</v>
      </c>
      <c r="R406" s="115">
        <f>IF(R401=A400,H406,0)</f>
        <v>0</v>
      </c>
      <c r="S406" s="115">
        <f>IF(S401=A400,H406,0)</f>
        <v>0</v>
      </c>
      <c r="T406" s="116">
        <f>IF(T401=A400,H406,0)</f>
        <v>0</v>
      </c>
      <c r="U406" s="95"/>
      <c r="V406" s="96"/>
      <c r="W406" s="96"/>
      <c r="X406" s="96"/>
      <c r="Y406" s="96"/>
      <c r="Z406" s="96"/>
    </row>
    <row r="407" spans="1:26" ht="15.75" customHeight="1">
      <c r="A407" s="131" t="str">
        <f>IF($A$16=0,"",$A$16)</f>
        <v/>
      </c>
      <c r="B407" s="133"/>
      <c r="C407" s="133"/>
      <c r="D407" s="133"/>
      <c r="E407" s="134"/>
      <c r="F407" s="132"/>
      <c r="G407" s="132"/>
      <c r="H407" s="135">
        <f t="shared" si="104"/>
        <v>0</v>
      </c>
      <c r="I407" s="95"/>
      <c r="J407" s="95"/>
      <c r="K407" s="95"/>
      <c r="L407" s="95"/>
      <c r="M407" s="114">
        <f>$A$16</f>
        <v>0</v>
      </c>
      <c r="N407" s="115">
        <f>IF(N401=A400,H407,0)</f>
        <v>0</v>
      </c>
      <c r="O407" s="115">
        <f>IF(O401=A400,H407,0)</f>
        <v>0</v>
      </c>
      <c r="P407" s="115">
        <f>IF(P401=A400,H407,0)</f>
        <v>0</v>
      </c>
      <c r="Q407" s="115">
        <f>IF(Q401=A400,H407,0)</f>
        <v>0</v>
      </c>
      <c r="R407" s="115">
        <f>IF(R401=A400,H407,0)</f>
        <v>0</v>
      </c>
      <c r="S407" s="115">
        <f>IF(S401=A400,H407,0)</f>
        <v>0</v>
      </c>
      <c r="T407" s="116">
        <f>IF(T401=A400,H407,0)</f>
        <v>0</v>
      </c>
      <c r="U407" s="95"/>
      <c r="V407" s="96"/>
      <c r="W407" s="96"/>
      <c r="X407" s="96"/>
      <c r="Y407" s="96"/>
      <c r="Z407" s="96"/>
    </row>
    <row r="408" spans="1:26" ht="15.75" customHeight="1">
      <c r="A408" s="131" t="str">
        <f>IF($A$17=0,"",$A$17)</f>
        <v/>
      </c>
      <c r="B408" s="133"/>
      <c r="C408" s="133"/>
      <c r="D408" s="133"/>
      <c r="E408" s="134"/>
      <c r="F408" s="132"/>
      <c r="G408" s="132"/>
      <c r="H408" s="135">
        <f t="shared" si="104"/>
        <v>0</v>
      </c>
      <c r="I408" s="95"/>
      <c r="J408" s="95"/>
      <c r="K408" s="95"/>
      <c r="L408" s="95"/>
      <c r="M408" s="114">
        <f>$A$17</f>
        <v>0</v>
      </c>
      <c r="N408" s="115">
        <f>IF(N401=A400,H408,0)</f>
        <v>0</v>
      </c>
      <c r="O408" s="115">
        <f>IF(O401=A400,H408,0)</f>
        <v>0</v>
      </c>
      <c r="P408" s="115">
        <f>IF(P401=A400,H408,0)</f>
        <v>0</v>
      </c>
      <c r="Q408" s="115">
        <f>IF(Q401=A400,H408,0)</f>
        <v>0</v>
      </c>
      <c r="R408" s="115">
        <f>IF(R401=A400,H408,0)</f>
        <v>0</v>
      </c>
      <c r="S408" s="115">
        <f>IF(S401=A400,H408,0)</f>
        <v>0</v>
      </c>
      <c r="T408" s="116">
        <f>IF(T401=A400,H408,0)</f>
        <v>0</v>
      </c>
      <c r="U408" s="95"/>
      <c r="V408" s="96"/>
      <c r="W408" s="96"/>
      <c r="X408" s="96"/>
      <c r="Y408" s="96"/>
      <c r="Z408" s="96"/>
    </row>
    <row r="409" spans="1:26" ht="15.75" customHeight="1">
      <c r="A409" s="136" t="s">
        <v>103</v>
      </c>
      <c r="B409" s="137">
        <f t="shared" ref="B409:D409" si="105">SUM(B402:B408)</f>
        <v>0</v>
      </c>
      <c r="C409" s="137">
        <f t="shared" si="105"/>
        <v>0</v>
      </c>
      <c r="D409" s="137">
        <f t="shared" si="105"/>
        <v>0</v>
      </c>
      <c r="E409" s="137"/>
      <c r="F409" s="137">
        <f>IF(H409&gt;0,LARGE(F402:F408,1),0)</f>
        <v>0</v>
      </c>
      <c r="G409" s="137"/>
      <c r="H409" s="138">
        <f>SUM(H402:H408)</f>
        <v>0</v>
      </c>
      <c r="I409" s="95"/>
      <c r="J409" s="95"/>
      <c r="K409" s="95"/>
      <c r="L409" s="95"/>
      <c r="M409" s="114" t="s">
        <v>103</v>
      </c>
      <c r="N409" s="115">
        <f t="shared" ref="N409:T409" si="106">N402+N403+N404+N405+N406+N407+N408</f>
        <v>0</v>
      </c>
      <c r="O409" s="115">
        <f t="shared" si="106"/>
        <v>0</v>
      </c>
      <c r="P409" s="115">
        <f t="shared" si="106"/>
        <v>0</v>
      </c>
      <c r="Q409" s="115">
        <f t="shared" si="106"/>
        <v>0</v>
      </c>
      <c r="R409" s="115">
        <f t="shared" si="106"/>
        <v>0</v>
      </c>
      <c r="S409" s="115">
        <f t="shared" si="106"/>
        <v>0</v>
      </c>
      <c r="T409" s="116">
        <f t="shared" si="106"/>
        <v>0</v>
      </c>
      <c r="U409" s="95"/>
      <c r="V409" s="96"/>
      <c r="W409" s="96"/>
      <c r="X409" s="96"/>
      <c r="Y409" s="96"/>
      <c r="Z409" s="96"/>
    </row>
    <row r="410" spans="1:26" ht="15.75" customHeight="1">
      <c r="A410" s="119"/>
      <c r="B410" s="120"/>
      <c r="C410" s="121"/>
      <c r="D410" s="121"/>
      <c r="E410" s="121"/>
      <c r="F410" s="121"/>
      <c r="G410" s="121"/>
      <c r="H410" s="121"/>
      <c r="I410" s="95"/>
      <c r="J410" s="95"/>
      <c r="K410" s="95"/>
      <c r="L410" s="95"/>
      <c r="M410" s="114" t="s">
        <v>104</v>
      </c>
      <c r="N410" s="115">
        <f>IF(N401=A400,F409,0)</f>
        <v>0</v>
      </c>
      <c r="O410" s="115">
        <f>IF(O401=A400,F409,0)</f>
        <v>0</v>
      </c>
      <c r="P410" s="115">
        <f>IF(P401=A400,F409,0)</f>
        <v>0</v>
      </c>
      <c r="Q410" s="115">
        <f>IF(Q401=A400,F409,0)</f>
        <v>0</v>
      </c>
      <c r="R410" s="115">
        <f>IF(R401=A400,F409,0)</f>
        <v>0</v>
      </c>
      <c r="S410" s="115">
        <f>IF(S401=A400,F409,0)</f>
        <v>0</v>
      </c>
      <c r="T410" s="116">
        <f>IF(T401=A400,F409,0)</f>
        <v>0</v>
      </c>
      <c r="U410" s="95"/>
      <c r="V410" s="96"/>
      <c r="W410" s="96"/>
      <c r="X410" s="96"/>
      <c r="Y410" s="96"/>
      <c r="Z410" s="96"/>
    </row>
    <row r="411" spans="1:26" ht="15.75" customHeight="1">
      <c r="A411" s="119"/>
      <c r="B411" s="119"/>
      <c r="C411" s="119"/>
      <c r="D411" s="119"/>
      <c r="E411" s="119"/>
      <c r="F411" s="119"/>
      <c r="G411" s="119"/>
      <c r="H411" s="119"/>
      <c r="I411" s="95"/>
      <c r="J411" s="95"/>
      <c r="K411" s="95"/>
      <c r="L411" s="95"/>
      <c r="M411" s="95"/>
      <c r="N411" s="95"/>
      <c r="O411" s="95"/>
      <c r="P411" s="95"/>
      <c r="Q411" s="95"/>
      <c r="R411" s="95"/>
      <c r="S411" s="95"/>
      <c r="T411" s="96"/>
      <c r="U411" s="96"/>
      <c r="V411" s="96"/>
      <c r="W411" s="96"/>
      <c r="X411" s="96"/>
      <c r="Y411" s="96"/>
      <c r="Z411" s="96"/>
    </row>
    <row r="412" spans="1:26" ht="15.75" customHeight="1">
      <c r="A412" s="122" t="s">
        <v>91</v>
      </c>
      <c r="B412" s="295" t="s">
        <v>92</v>
      </c>
      <c r="C412" s="296"/>
      <c r="D412" s="123" t="s">
        <v>93</v>
      </c>
      <c r="E412" s="292" t="s">
        <v>94</v>
      </c>
      <c r="F412" s="293"/>
      <c r="G412" s="293"/>
      <c r="H412" s="294"/>
      <c r="I412" s="95"/>
      <c r="J412" s="95"/>
      <c r="K412" s="95"/>
      <c r="L412" s="95"/>
      <c r="M412" s="95"/>
      <c r="N412" s="95"/>
      <c r="O412" s="95"/>
      <c r="P412" s="95"/>
      <c r="Q412" s="95"/>
      <c r="R412" s="95"/>
      <c r="S412" s="95"/>
      <c r="T412" s="96"/>
      <c r="U412" s="96"/>
      <c r="V412" s="96"/>
      <c r="W412" s="96"/>
      <c r="X412" s="96"/>
      <c r="Y412" s="96"/>
      <c r="Z412" s="96"/>
    </row>
    <row r="413" spans="1:26" ht="15.75" customHeight="1">
      <c r="A413" s="126"/>
      <c r="B413" s="288"/>
      <c r="C413" s="237"/>
      <c r="D413" s="127"/>
      <c r="E413" s="289"/>
      <c r="F413" s="268"/>
      <c r="G413" s="268"/>
      <c r="H413" s="290"/>
      <c r="I413" s="95"/>
      <c r="J413" s="95"/>
      <c r="K413" s="95"/>
      <c r="L413" s="95"/>
      <c r="M413" s="107"/>
      <c r="N413" s="291" t="s">
        <v>86</v>
      </c>
      <c r="O413" s="268"/>
      <c r="P413" s="268"/>
      <c r="Q413" s="268"/>
      <c r="R413" s="268"/>
      <c r="S413" s="268"/>
      <c r="T413" s="237"/>
      <c r="U413" s="108"/>
      <c r="V413" s="96"/>
      <c r="W413" s="96"/>
      <c r="X413" s="96"/>
      <c r="Y413" s="96"/>
      <c r="Z413" s="96"/>
    </row>
    <row r="414" spans="1:26" ht="15.75" customHeight="1">
      <c r="A414" s="128" t="s">
        <v>95</v>
      </c>
      <c r="B414" s="129" t="s">
        <v>193</v>
      </c>
      <c r="C414" s="129" t="s">
        <v>194</v>
      </c>
      <c r="D414" s="129" t="s">
        <v>195</v>
      </c>
      <c r="E414" s="129" t="s">
        <v>99</v>
      </c>
      <c r="F414" s="129" t="s">
        <v>100</v>
      </c>
      <c r="G414" s="129" t="s">
        <v>101</v>
      </c>
      <c r="H414" s="130" t="s">
        <v>102</v>
      </c>
      <c r="I414" s="95"/>
      <c r="J414" s="95"/>
      <c r="K414" s="95"/>
      <c r="L414" s="95"/>
      <c r="M414" s="107" t="s">
        <v>88</v>
      </c>
      <c r="N414" s="110">
        <f>$B$10</f>
        <v>0</v>
      </c>
      <c r="O414" s="110">
        <f>$C$10</f>
        <v>0</v>
      </c>
      <c r="P414" s="110">
        <f>$D$10</f>
        <v>0</v>
      </c>
      <c r="Q414" s="110">
        <f>$E$10</f>
        <v>0</v>
      </c>
      <c r="R414" s="110">
        <f>$F$10</f>
        <v>0</v>
      </c>
      <c r="S414" s="110">
        <f>$G$10</f>
        <v>0</v>
      </c>
      <c r="T414" s="110" t="s">
        <v>17</v>
      </c>
      <c r="U414" s="111"/>
      <c r="V414" s="96"/>
      <c r="W414" s="96"/>
      <c r="X414" s="96"/>
      <c r="Y414" s="96"/>
      <c r="Z414" s="96"/>
    </row>
    <row r="415" spans="1:26" ht="15.75" customHeight="1">
      <c r="A415" s="131" t="str">
        <f>IF($A$11=0,"",$A$11)</f>
        <v/>
      </c>
      <c r="B415" s="132"/>
      <c r="C415" s="133"/>
      <c r="D415" s="133"/>
      <c r="E415" s="134"/>
      <c r="F415" s="132"/>
      <c r="G415" s="132"/>
      <c r="H415" s="135">
        <f t="shared" ref="H415:H421" si="107">(B415*G415*F415)/1000000</f>
        <v>0</v>
      </c>
      <c r="I415" s="95"/>
      <c r="J415" s="95"/>
      <c r="K415" s="95"/>
      <c r="L415" s="95"/>
      <c r="M415" s="114">
        <f>$A$11</f>
        <v>0</v>
      </c>
      <c r="N415" s="115">
        <f>IF(N414=A413,H415,0)</f>
        <v>0</v>
      </c>
      <c r="O415" s="115">
        <f>IF(O414=A413,H415,0)</f>
        <v>0</v>
      </c>
      <c r="P415" s="115">
        <f>IF(P414=A413,H415,0)</f>
        <v>0</v>
      </c>
      <c r="Q415" s="115">
        <f>IF(Q414=A413,H415,0)</f>
        <v>0</v>
      </c>
      <c r="R415" s="115">
        <f>IF(R414=A413,H415,0)</f>
        <v>0</v>
      </c>
      <c r="S415" s="115">
        <f>IF(S414=A413,H415,0)</f>
        <v>0</v>
      </c>
      <c r="T415" s="116">
        <f>IF(T414=A413,H415,0)</f>
        <v>0</v>
      </c>
      <c r="U415" s="95"/>
      <c r="V415" s="96"/>
      <c r="W415" s="96"/>
      <c r="X415" s="96"/>
      <c r="Y415" s="96"/>
      <c r="Z415" s="96"/>
    </row>
    <row r="416" spans="1:26" ht="15.75" customHeight="1">
      <c r="A416" s="131" t="str">
        <f>IF($A$12=0,"",$A$12)</f>
        <v/>
      </c>
      <c r="B416" s="132"/>
      <c r="C416" s="133"/>
      <c r="D416" s="133"/>
      <c r="E416" s="134"/>
      <c r="F416" s="132"/>
      <c r="G416" s="132"/>
      <c r="H416" s="135">
        <f t="shared" si="107"/>
        <v>0</v>
      </c>
      <c r="I416" s="95"/>
      <c r="J416" s="95"/>
      <c r="K416" s="95"/>
      <c r="L416" s="95"/>
      <c r="M416" s="114">
        <f>$A$12</f>
        <v>0</v>
      </c>
      <c r="N416" s="115">
        <f>IF(N414=A413,H416,0)</f>
        <v>0</v>
      </c>
      <c r="O416" s="115">
        <f>IF(O414=A413,H416,0)</f>
        <v>0</v>
      </c>
      <c r="P416" s="115">
        <f>IF(P414=A413,H416,0)</f>
        <v>0</v>
      </c>
      <c r="Q416" s="115">
        <f>IF(Q414=A413,H416,0)</f>
        <v>0</v>
      </c>
      <c r="R416" s="115">
        <f>IF(R414=A413,H416,0)</f>
        <v>0</v>
      </c>
      <c r="S416" s="115">
        <f>IF(S414=A413,H416,0)</f>
        <v>0</v>
      </c>
      <c r="T416" s="116">
        <f>IF(T414=A413,H416,0)</f>
        <v>0</v>
      </c>
      <c r="U416" s="95"/>
      <c r="V416" s="96"/>
      <c r="W416" s="96"/>
      <c r="X416" s="96"/>
      <c r="Y416" s="96"/>
      <c r="Z416" s="96"/>
    </row>
    <row r="417" spans="1:26" ht="15.75" customHeight="1">
      <c r="A417" s="131" t="str">
        <f>IF($A$13=0,"",$A$13)</f>
        <v/>
      </c>
      <c r="B417" s="133"/>
      <c r="C417" s="133"/>
      <c r="D417" s="133"/>
      <c r="E417" s="134"/>
      <c r="F417" s="132"/>
      <c r="G417" s="132"/>
      <c r="H417" s="135">
        <f t="shared" si="107"/>
        <v>0</v>
      </c>
      <c r="I417" s="95"/>
      <c r="J417" s="95"/>
      <c r="K417" s="95"/>
      <c r="L417" s="95"/>
      <c r="M417" s="114">
        <f>$A$13</f>
        <v>0</v>
      </c>
      <c r="N417" s="115">
        <f>IF(N414=A413,H417,0)</f>
        <v>0</v>
      </c>
      <c r="O417" s="115">
        <f>IF(O414=A413,H417,0)</f>
        <v>0</v>
      </c>
      <c r="P417" s="115">
        <f>IF(P414=A413,H417,0)</f>
        <v>0</v>
      </c>
      <c r="Q417" s="115">
        <f>IF(Q414=A413,H417,0)</f>
        <v>0</v>
      </c>
      <c r="R417" s="115">
        <f>IF(R414=A413,H417,0)</f>
        <v>0</v>
      </c>
      <c r="S417" s="115">
        <f>IF(S414=A413,H417,0)</f>
        <v>0</v>
      </c>
      <c r="T417" s="116">
        <f>IF(T414=A413,H417,0)</f>
        <v>0</v>
      </c>
      <c r="U417" s="95"/>
      <c r="V417" s="96"/>
      <c r="W417" s="96"/>
      <c r="X417" s="96"/>
      <c r="Y417" s="96"/>
      <c r="Z417" s="96"/>
    </row>
    <row r="418" spans="1:26" ht="15.75" customHeight="1">
      <c r="A418" s="131" t="str">
        <f>IF($A$14=0,"",$A$14)</f>
        <v/>
      </c>
      <c r="B418" s="133"/>
      <c r="C418" s="133"/>
      <c r="D418" s="133"/>
      <c r="E418" s="134"/>
      <c r="F418" s="132"/>
      <c r="G418" s="132"/>
      <c r="H418" s="135">
        <f t="shared" si="107"/>
        <v>0</v>
      </c>
      <c r="I418" s="95"/>
      <c r="J418" s="95"/>
      <c r="K418" s="95"/>
      <c r="L418" s="95"/>
      <c r="M418" s="114">
        <f>$A$14</f>
        <v>0</v>
      </c>
      <c r="N418" s="115">
        <f>IF(N414=A413,H418,0)</f>
        <v>0</v>
      </c>
      <c r="O418" s="115">
        <f>IF(O414=A413,H418,0)</f>
        <v>0</v>
      </c>
      <c r="P418" s="115">
        <f>IF(P414=A413,H418,0)</f>
        <v>0</v>
      </c>
      <c r="Q418" s="115">
        <f>IF(Q414=A413,H418,0)</f>
        <v>0</v>
      </c>
      <c r="R418" s="115">
        <f>IF(R414=A413,H418,0)</f>
        <v>0</v>
      </c>
      <c r="S418" s="115">
        <f>IF(S414=A413,H418,0)</f>
        <v>0</v>
      </c>
      <c r="T418" s="116">
        <f>IF(T414=A413,H418,0)</f>
        <v>0</v>
      </c>
      <c r="U418" s="95"/>
      <c r="V418" s="96"/>
      <c r="W418" s="96"/>
      <c r="X418" s="96"/>
      <c r="Y418" s="96"/>
      <c r="Z418" s="96"/>
    </row>
    <row r="419" spans="1:26" ht="15.75" customHeight="1">
      <c r="A419" s="131" t="str">
        <f>IF($A$15=0,"",$A$15)</f>
        <v/>
      </c>
      <c r="B419" s="133"/>
      <c r="C419" s="133"/>
      <c r="D419" s="133"/>
      <c r="E419" s="134"/>
      <c r="F419" s="132"/>
      <c r="G419" s="132"/>
      <c r="H419" s="135">
        <f t="shared" si="107"/>
        <v>0</v>
      </c>
      <c r="I419" s="95"/>
      <c r="J419" s="95"/>
      <c r="K419" s="95"/>
      <c r="L419" s="95"/>
      <c r="M419" s="114">
        <f>$A$15</f>
        <v>0</v>
      </c>
      <c r="N419" s="115">
        <f>IF(N414=A413,H419,0)</f>
        <v>0</v>
      </c>
      <c r="O419" s="115">
        <f>IF(O414=A413,H419,0)</f>
        <v>0</v>
      </c>
      <c r="P419" s="115">
        <f>IF(P414=A413,H419,0)</f>
        <v>0</v>
      </c>
      <c r="Q419" s="115">
        <f>IF(Q414=A413,H419,0)</f>
        <v>0</v>
      </c>
      <c r="R419" s="115">
        <f>IF(R414=A413,H419,0)</f>
        <v>0</v>
      </c>
      <c r="S419" s="115">
        <f>IF(S414=A413,H419,0)</f>
        <v>0</v>
      </c>
      <c r="T419" s="116">
        <f>IF(T414=A413,H419,0)</f>
        <v>0</v>
      </c>
      <c r="U419" s="95"/>
      <c r="V419" s="96"/>
      <c r="W419" s="96"/>
      <c r="X419" s="96"/>
      <c r="Y419" s="96"/>
      <c r="Z419" s="96"/>
    </row>
    <row r="420" spans="1:26" ht="15.75" customHeight="1">
      <c r="A420" s="131" t="str">
        <f>IF($A$16=0,"",$A$16)</f>
        <v/>
      </c>
      <c r="B420" s="133"/>
      <c r="C420" s="133"/>
      <c r="D420" s="133"/>
      <c r="E420" s="134"/>
      <c r="F420" s="132"/>
      <c r="G420" s="132"/>
      <c r="H420" s="135">
        <f t="shared" si="107"/>
        <v>0</v>
      </c>
      <c r="I420" s="95"/>
      <c r="J420" s="95"/>
      <c r="K420" s="95"/>
      <c r="L420" s="95"/>
      <c r="M420" s="114">
        <f>$A$16</f>
        <v>0</v>
      </c>
      <c r="N420" s="115">
        <f>IF(N414=A413,H420,0)</f>
        <v>0</v>
      </c>
      <c r="O420" s="115">
        <f>IF(O414=A413,H420,0)</f>
        <v>0</v>
      </c>
      <c r="P420" s="115">
        <f>IF(P414=A413,H420,0)</f>
        <v>0</v>
      </c>
      <c r="Q420" s="115">
        <f>IF(Q414=A413,H420,0)</f>
        <v>0</v>
      </c>
      <c r="R420" s="115">
        <f>IF(R414=A413,H420,0)</f>
        <v>0</v>
      </c>
      <c r="S420" s="115">
        <f>IF(S414=A413,H420,0)</f>
        <v>0</v>
      </c>
      <c r="T420" s="116">
        <f>IF(T414=A413,H420,0)</f>
        <v>0</v>
      </c>
      <c r="U420" s="95"/>
      <c r="V420" s="96"/>
      <c r="W420" s="96"/>
      <c r="X420" s="96"/>
      <c r="Y420" s="96"/>
      <c r="Z420" s="96"/>
    </row>
    <row r="421" spans="1:26" ht="15.75" customHeight="1">
      <c r="A421" s="131" t="str">
        <f>IF($A$17=0,"",$A$17)</f>
        <v/>
      </c>
      <c r="B421" s="133"/>
      <c r="C421" s="133"/>
      <c r="D421" s="133"/>
      <c r="E421" s="134"/>
      <c r="F421" s="132"/>
      <c r="G421" s="132"/>
      <c r="H421" s="135">
        <f t="shared" si="107"/>
        <v>0</v>
      </c>
      <c r="I421" s="95"/>
      <c r="J421" s="95"/>
      <c r="K421" s="95"/>
      <c r="L421" s="95"/>
      <c r="M421" s="114">
        <f>$A$17</f>
        <v>0</v>
      </c>
      <c r="N421" s="115">
        <f>IF(N414=A413,H421,0)</f>
        <v>0</v>
      </c>
      <c r="O421" s="115">
        <f>IF(O414=A413,H421,0)</f>
        <v>0</v>
      </c>
      <c r="P421" s="115">
        <f>IF(P414=A413,H421,0)</f>
        <v>0</v>
      </c>
      <c r="Q421" s="115">
        <f>IF(Q414=A413,H421,0)</f>
        <v>0</v>
      </c>
      <c r="R421" s="115">
        <f>IF(R414=A413,H421,0)</f>
        <v>0</v>
      </c>
      <c r="S421" s="115">
        <f>IF(S414=A413,H421,0)</f>
        <v>0</v>
      </c>
      <c r="T421" s="116">
        <f>IF(T414=A413,H421,0)</f>
        <v>0</v>
      </c>
      <c r="U421" s="95"/>
      <c r="V421" s="96"/>
      <c r="W421" s="96"/>
      <c r="X421" s="96"/>
      <c r="Y421" s="96"/>
      <c r="Z421" s="96"/>
    </row>
    <row r="422" spans="1:26" ht="15.75" customHeight="1">
      <c r="A422" s="136" t="s">
        <v>103</v>
      </c>
      <c r="B422" s="137">
        <f t="shared" ref="B422:D422" si="108">SUM(B415:B421)</f>
        <v>0</v>
      </c>
      <c r="C422" s="137">
        <f t="shared" si="108"/>
        <v>0</v>
      </c>
      <c r="D422" s="137">
        <f t="shared" si="108"/>
        <v>0</v>
      </c>
      <c r="E422" s="137"/>
      <c r="F422" s="137">
        <f>IF(H422&gt;0,LARGE(F415:F421,1),0)</f>
        <v>0</v>
      </c>
      <c r="G422" s="137"/>
      <c r="H422" s="138">
        <f>SUM(H415:H421)</f>
        <v>0</v>
      </c>
      <c r="I422" s="95"/>
      <c r="J422" s="95"/>
      <c r="K422" s="95"/>
      <c r="L422" s="95"/>
      <c r="M422" s="114" t="s">
        <v>103</v>
      </c>
      <c r="N422" s="115">
        <f t="shared" ref="N422:T422" si="109">N415+N416+N417+N418+N419+N420+N421</f>
        <v>0</v>
      </c>
      <c r="O422" s="115">
        <f t="shared" si="109"/>
        <v>0</v>
      </c>
      <c r="P422" s="115">
        <f t="shared" si="109"/>
        <v>0</v>
      </c>
      <c r="Q422" s="115">
        <f t="shared" si="109"/>
        <v>0</v>
      </c>
      <c r="R422" s="115">
        <f t="shared" si="109"/>
        <v>0</v>
      </c>
      <c r="S422" s="115">
        <f t="shared" si="109"/>
        <v>0</v>
      </c>
      <c r="T422" s="116">
        <f t="shared" si="109"/>
        <v>0</v>
      </c>
      <c r="U422" s="95"/>
      <c r="V422" s="96"/>
      <c r="W422" s="96"/>
      <c r="X422" s="96"/>
      <c r="Y422" s="96"/>
      <c r="Z422" s="96"/>
    </row>
    <row r="423" spans="1:26" ht="15.75" customHeight="1">
      <c r="A423" s="119"/>
      <c r="B423" s="120"/>
      <c r="C423" s="121"/>
      <c r="D423" s="121"/>
      <c r="E423" s="121"/>
      <c r="F423" s="121"/>
      <c r="G423" s="121"/>
      <c r="H423" s="121"/>
      <c r="I423" s="95"/>
      <c r="J423" s="95"/>
      <c r="K423" s="95"/>
      <c r="L423" s="95"/>
      <c r="M423" s="114" t="s">
        <v>104</v>
      </c>
      <c r="N423" s="115">
        <f>IF(N414=A413,F422,0)</f>
        <v>0</v>
      </c>
      <c r="O423" s="115">
        <f>IF(O414=A413,F422,0)</f>
        <v>0</v>
      </c>
      <c r="P423" s="115">
        <f>IF(P414=A413,F422,0)</f>
        <v>0</v>
      </c>
      <c r="Q423" s="115">
        <f>IF(Q414=A413,F422,0)</f>
        <v>0</v>
      </c>
      <c r="R423" s="115">
        <f>IF(R414=A413,F422,0)</f>
        <v>0</v>
      </c>
      <c r="S423" s="115">
        <f>IF(S414=A413,F422,0)</f>
        <v>0</v>
      </c>
      <c r="T423" s="116">
        <f>IF(T414=A413,F422,0)</f>
        <v>0</v>
      </c>
      <c r="U423" s="95"/>
      <c r="V423" s="96"/>
      <c r="W423" s="96"/>
      <c r="X423" s="96"/>
      <c r="Y423" s="96"/>
      <c r="Z423" s="96"/>
    </row>
    <row r="424" spans="1:26" ht="15.75" customHeight="1">
      <c r="A424" s="119"/>
      <c r="B424" s="119"/>
      <c r="C424" s="119"/>
      <c r="D424" s="119"/>
      <c r="E424" s="119"/>
      <c r="F424" s="119"/>
      <c r="G424" s="119"/>
      <c r="H424" s="119"/>
      <c r="I424" s="95"/>
      <c r="J424" s="95"/>
      <c r="K424" s="95"/>
      <c r="L424" s="95"/>
      <c r="M424" s="95"/>
      <c r="N424" s="95"/>
      <c r="O424" s="95"/>
      <c r="P424" s="95"/>
      <c r="Q424" s="95"/>
      <c r="R424" s="95"/>
      <c r="S424" s="95"/>
      <c r="T424" s="96"/>
      <c r="U424" s="96"/>
      <c r="V424" s="96"/>
      <c r="W424" s="96"/>
      <c r="X424" s="96"/>
      <c r="Y424" s="96"/>
      <c r="Z424" s="96"/>
    </row>
    <row r="425" spans="1:26" ht="15.75" customHeight="1">
      <c r="A425" s="122" t="s">
        <v>91</v>
      </c>
      <c r="B425" s="295" t="s">
        <v>92</v>
      </c>
      <c r="C425" s="296"/>
      <c r="D425" s="123" t="s">
        <v>93</v>
      </c>
      <c r="E425" s="292" t="s">
        <v>94</v>
      </c>
      <c r="F425" s="293"/>
      <c r="G425" s="293"/>
      <c r="H425" s="294"/>
      <c r="I425" s="95"/>
      <c r="J425" s="95"/>
      <c r="K425" s="95"/>
      <c r="L425" s="95"/>
      <c r="M425" s="95"/>
      <c r="N425" s="95"/>
      <c r="O425" s="95"/>
      <c r="P425" s="95"/>
      <c r="Q425" s="95"/>
      <c r="R425" s="95"/>
      <c r="S425" s="95"/>
      <c r="T425" s="96"/>
      <c r="U425" s="96"/>
      <c r="V425" s="96"/>
      <c r="W425" s="96"/>
      <c r="X425" s="96"/>
      <c r="Y425" s="96"/>
      <c r="Z425" s="96"/>
    </row>
    <row r="426" spans="1:26" ht="15.75" customHeight="1">
      <c r="A426" s="126"/>
      <c r="B426" s="288"/>
      <c r="C426" s="237"/>
      <c r="D426" s="127"/>
      <c r="E426" s="289"/>
      <c r="F426" s="268"/>
      <c r="G426" s="268"/>
      <c r="H426" s="290"/>
      <c r="I426" s="95"/>
      <c r="J426" s="95"/>
      <c r="K426" s="95"/>
      <c r="L426" s="95"/>
      <c r="M426" s="107"/>
      <c r="N426" s="291" t="s">
        <v>86</v>
      </c>
      <c r="O426" s="268"/>
      <c r="P426" s="268"/>
      <c r="Q426" s="268"/>
      <c r="R426" s="268"/>
      <c r="S426" s="268"/>
      <c r="T426" s="237"/>
      <c r="U426" s="108"/>
      <c r="V426" s="96"/>
      <c r="W426" s="96"/>
      <c r="X426" s="96"/>
      <c r="Y426" s="96"/>
      <c r="Z426" s="96"/>
    </row>
    <row r="427" spans="1:26" ht="15.75" customHeight="1">
      <c r="A427" s="128" t="s">
        <v>95</v>
      </c>
      <c r="B427" s="129" t="s">
        <v>196</v>
      </c>
      <c r="C427" s="129" t="s">
        <v>197</v>
      </c>
      <c r="D427" s="129" t="s">
        <v>198</v>
      </c>
      <c r="E427" s="129" t="s">
        <v>99</v>
      </c>
      <c r="F427" s="129" t="s">
        <v>100</v>
      </c>
      <c r="G427" s="129" t="s">
        <v>101</v>
      </c>
      <c r="H427" s="130" t="s">
        <v>102</v>
      </c>
      <c r="I427" s="95"/>
      <c r="J427" s="95"/>
      <c r="K427" s="95"/>
      <c r="L427" s="95"/>
      <c r="M427" s="107" t="s">
        <v>88</v>
      </c>
      <c r="N427" s="110">
        <f>$B$10</f>
        <v>0</v>
      </c>
      <c r="O427" s="110">
        <f>$C$10</f>
        <v>0</v>
      </c>
      <c r="P427" s="110">
        <f>$D$10</f>
        <v>0</v>
      </c>
      <c r="Q427" s="110">
        <f>$E$10</f>
        <v>0</v>
      </c>
      <c r="R427" s="110">
        <f>$F$10</f>
        <v>0</v>
      </c>
      <c r="S427" s="110">
        <f>$G$10</f>
        <v>0</v>
      </c>
      <c r="T427" s="110" t="s">
        <v>17</v>
      </c>
      <c r="U427" s="111"/>
      <c r="V427" s="96"/>
      <c r="W427" s="96"/>
      <c r="X427" s="96"/>
      <c r="Y427" s="96"/>
      <c r="Z427" s="96"/>
    </row>
    <row r="428" spans="1:26" ht="15.75" customHeight="1">
      <c r="A428" s="131" t="str">
        <f>IF($A$11=0,"",$A$11)</f>
        <v/>
      </c>
      <c r="B428" s="132"/>
      <c r="C428" s="133"/>
      <c r="D428" s="133"/>
      <c r="E428" s="134"/>
      <c r="F428" s="132"/>
      <c r="G428" s="132"/>
      <c r="H428" s="135">
        <f t="shared" ref="H428:H434" si="110">(B428*G428*F428)/1000000</f>
        <v>0</v>
      </c>
      <c r="I428" s="95"/>
      <c r="J428" s="95"/>
      <c r="K428" s="95"/>
      <c r="L428" s="95"/>
      <c r="M428" s="114">
        <f>$A$11</f>
        <v>0</v>
      </c>
      <c r="N428" s="115">
        <f>IF(N427=A426,H428,0)</f>
        <v>0</v>
      </c>
      <c r="O428" s="115">
        <f>IF(O427=A426,H428,0)</f>
        <v>0</v>
      </c>
      <c r="P428" s="115">
        <f>IF(P427=A426,H428,0)</f>
        <v>0</v>
      </c>
      <c r="Q428" s="115">
        <f>IF(Q427=A426,H428,0)</f>
        <v>0</v>
      </c>
      <c r="R428" s="115">
        <f>IF(R427=A426,H428,0)</f>
        <v>0</v>
      </c>
      <c r="S428" s="115">
        <f>IF(S427=A426,H428,0)</f>
        <v>0</v>
      </c>
      <c r="T428" s="116">
        <f>IF(T427=A426,H428,0)</f>
        <v>0</v>
      </c>
      <c r="U428" s="95"/>
      <c r="V428" s="96"/>
      <c r="W428" s="96"/>
      <c r="X428" s="96"/>
      <c r="Y428" s="96"/>
      <c r="Z428" s="96"/>
    </row>
    <row r="429" spans="1:26" ht="15.75" customHeight="1">
      <c r="A429" s="131" t="str">
        <f>IF($A$12=0,"",$A$12)</f>
        <v/>
      </c>
      <c r="B429" s="132"/>
      <c r="C429" s="133"/>
      <c r="D429" s="133"/>
      <c r="E429" s="134"/>
      <c r="F429" s="132"/>
      <c r="G429" s="132"/>
      <c r="H429" s="135">
        <f t="shared" si="110"/>
        <v>0</v>
      </c>
      <c r="I429" s="95"/>
      <c r="J429" s="95"/>
      <c r="K429" s="95"/>
      <c r="L429" s="95"/>
      <c r="M429" s="114">
        <f>$A$12</f>
        <v>0</v>
      </c>
      <c r="N429" s="115">
        <f>IF(N427=A426,H429,0)</f>
        <v>0</v>
      </c>
      <c r="O429" s="115">
        <f>IF(O427=A426,H429,0)</f>
        <v>0</v>
      </c>
      <c r="P429" s="115">
        <f>IF(P427=A426,H429,0)</f>
        <v>0</v>
      </c>
      <c r="Q429" s="115">
        <f>IF(Q427=A426,H429,0)</f>
        <v>0</v>
      </c>
      <c r="R429" s="115">
        <f>IF(R427=A426,H429,0)</f>
        <v>0</v>
      </c>
      <c r="S429" s="115">
        <f>IF(S427=A426,H429,0)</f>
        <v>0</v>
      </c>
      <c r="T429" s="116">
        <f>IF(T427=A426,H429,0)</f>
        <v>0</v>
      </c>
      <c r="U429" s="95"/>
      <c r="V429" s="96"/>
      <c r="W429" s="96"/>
      <c r="X429" s="96"/>
      <c r="Y429" s="96"/>
      <c r="Z429" s="96"/>
    </row>
    <row r="430" spans="1:26" ht="15.75" customHeight="1">
      <c r="A430" s="131" t="str">
        <f>IF($A$13=0,"",$A$13)</f>
        <v/>
      </c>
      <c r="B430" s="133"/>
      <c r="C430" s="133"/>
      <c r="D430" s="133"/>
      <c r="E430" s="134"/>
      <c r="F430" s="132"/>
      <c r="G430" s="132"/>
      <c r="H430" s="135">
        <f t="shared" si="110"/>
        <v>0</v>
      </c>
      <c r="I430" s="95"/>
      <c r="J430" s="95"/>
      <c r="K430" s="95"/>
      <c r="L430" s="95"/>
      <c r="M430" s="114">
        <f>$A$13</f>
        <v>0</v>
      </c>
      <c r="N430" s="115">
        <f>IF(N427=A426,H430,0)</f>
        <v>0</v>
      </c>
      <c r="O430" s="115">
        <f>IF(O427=A426,H430,0)</f>
        <v>0</v>
      </c>
      <c r="P430" s="115">
        <f>IF(P427=A426,H430,0)</f>
        <v>0</v>
      </c>
      <c r="Q430" s="115">
        <f>IF(Q427=A426,H430,0)</f>
        <v>0</v>
      </c>
      <c r="R430" s="115">
        <f>IF(R427=A426,H430,0)</f>
        <v>0</v>
      </c>
      <c r="S430" s="115">
        <f>IF(S427=A426,H430,0)</f>
        <v>0</v>
      </c>
      <c r="T430" s="116">
        <f>IF(T427=A426,H430,0)</f>
        <v>0</v>
      </c>
      <c r="U430" s="95"/>
      <c r="V430" s="96"/>
      <c r="W430" s="96"/>
      <c r="X430" s="96"/>
      <c r="Y430" s="96"/>
      <c r="Z430" s="96"/>
    </row>
    <row r="431" spans="1:26" ht="15.75" customHeight="1">
      <c r="A431" s="131" t="str">
        <f>IF($A$14=0,"",$A$14)</f>
        <v/>
      </c>
      <c r="B431" s="133"/>
      <c r="C431" s="133"/>
      <c r="D431" s="133"/>
      <c r="E431" s="134"/>
      <c r="F431" s="132"/>
      <c r="G431" s="132"/>
      <c r="H431" s="135">
        <f t="shared" si="110"/>
        <v>0</v>
      </c>
      <c r="I431" s="95"/>
      <c r="J431" s="95"/>
      <c r="K431" s="95"/>
      <c r="L431" s="95"/>
      <c r="M431" s="114">
        <f>$A$14</f>
        <v>0</v>
      </c>
      <c r="N431" s="115">
        <f>IF(N427=A426,H431,0)</f>
        <v>0</v>
      </c>
      <c r="O431" s="115">
        <f>IF(O427=A426,H431,0)</f>
        <v>0</v>
      </c>
      <c r="P431" s="115">
        <f>IF(P427=A426,H431,0)</f>
        <v>0</v>
      </c>
      <c r="Q431" s="115">
        <f>IF(Q427=A426,H431,0)</f>
        <v>0</v>
      </c>
      <c r="R431" s="115">
        <f>IF(R427=A426,H431,0)</f>
        <v>0</v>
      </c>
      <c r="S431" s="115">
        <f>IF(S427=A426,H431,0)</f>
        <v>0</v>
      </c>
      <c r="T431" s="116">
        <f>IF(T427=A426,H431,0)</f>
        <v>0</v>
      </c>
      <c r="U431" s="95"/>
      <c r="V431" s="96"/>
      <c r="W431" s="96"/>
      <c r="X431" s="96"/>
      <c r="Y431" s="96"/>
      <c r="Z431" s="96"/>
    </row>
    <row r="432" spans="1:26" ht="15.75" customHeight="1">
      <c r="A432" s="131" t="str">
        <f>IF($A$15=0,"",$A$15)</f>
        <v/>
      </c>
      <c r="B432" s="133"/>
      <c r="C432" s="133"/>
      <c r="D432" s="133"/>
      <c r="E432" s="134"/>
      <c r="F432" s="132"/>
      <c r="G432" s="132"/>
      <c r="H432" s="135">
        <f t="shared" si="110"/>
        <v>0</v>
      </c>
      <c r="I432" s="95"/>
      <c r="J432" s="95"/>
      <c r="K432" s="95"/>
      <c r="L432" s="95"/>
      <c r="M432" s="114">
        <f>$A$15</f>
        <v>0</v>
      </c>
      <c r="N432" s="115">
        <f>IF(N427=A426,H432,0)</f>
        <v>0</v>
      </c>
      <c r="O432" s="115">
        <f>IF(O427=A426,H432,0)</f>
        <v>0</v>
      </c>
      <c r="P432" s="115">
        <f>IF(P427=A426,H432,0)</f>
        <v>0</v>
      </c>
      <c r="Q432" s="115">
        <f>IF(Q427=A426,H432,0)</f>
        <v>0</v>
      </c>
      <c r="R432" s="115">
        <f>IF(R427=A426,H432,0)</f>
        <v>0</v>
      </c>
      <c r="S432" s="115">
        <f>IF(S427=A426,H432,0)</f>
        <v>0</v>
      </c>
      <c r="T432" s="116">
        <f>IF(T427=A426,H432,0)</f>
        <v>0</v>
      </c>
      <c r="U432" s="95"/>
      <c r="V432" s="96"/>
      <c r="W432" s="96"/>
      <c r="X432" s="96"/>
      <c r="Y432" s="96"/>
      <c r="Z432" s="96"/>
    </row>
    <row r="433" spans="1:26" ht="15.75" customHeight="1">
      <c r="A433" s="131" t="str">
        <f>IF($A$16=0,"",$A$16)</f>
        <v/>
      </c>
      <c r="B433" s="133"/>
      <c r="C433" s="133"/>
      <c r="D433" s="133"/>
      <c r="E433" s="134"/>
      <c r="F433" s="132"/>
      <c r="G433" s="132"/>
      <c r="H433" s="135">
        <f t="shared" si="110"/>
        <v>0</v>
      </c>
      <c r="I433" s="95"/>
      <c r="J433" s="95"/>
      <c r="K433" s="95"/>
      <c r="L433" s="95"/>
      <c r="M433" s="114">
        <f>$A$16</f>
        <v>0</v>
      </c>
      <c r="N433" s="115">
        <f>IF(N427=A426,H433,0)</f>
        <v>0</v>
      </c>
      <c r="O433" s="115">
        <f>IF(O427=A426,H433,0)</f>
        <v>0</v>
      </c>
      <c r="P433" s="115">
        <f>IF(P427=A426,H433,0)</f>
        <v>0</v>
      </c>
      <c r="Q433" s="115">
        <f>IF(Q427=A426,H433,0)</f>
        <v>0</v>
      </c>
      <c r="R433" s="115">
        <f>IF(R427=A426,H433,0)</f>
        <v>0</v>
      </c>
      <c r="S433" s="115">
        <f>IF(S427=A426,H433,0)</f>
        <v>0</v>
      </c>
      <c r="T433" s="116">
        <f>IF(T427=A426,H433,0)</f>
        <v>0</v>
      </c>
      <c r="U433" s="95"/>
      <c r="V433" s="96"/>
      <c r="W433" s="96"/>
      <c r="X433" s="96"/>
      <c r="Y433" s="96"/>
      <c r="Z433" s="96"/>
    </row>
    <row r="434" spans="1:26" ht="15.75" customHeight="1">
      <c r="A434" s="131" t="str">
        <f>IF($A$17=0,"",$A$17)</f>
        <v/>
      </c>
      <c r="B434" s="133"/>
      <c r="C434" s="133"/>
      <c r="D434" s="133"/>
      <c r="E434" s="134"/>
      <c r="F434" s="132"/>
      <c r="G434" s="132"/>
      <c r="H434" s="135">
        <f t="shared" si="110"/>
        <v>0</v>
      </c>
      <c r="I434" s="95"/>
      <c r="J434" s="95"/>
      <c r="K434" s="95"/>
      <c r="L434" s="95"/>
      <c r="M434" s="114">
        <f>$A$17</f>
        <v>0</v>
      </c>
      <c r="N434" s="115">
        <f>IF(N427=A426,H434,0)</f>
        <v>0</v>
      </c>
      <c r="O434" s="115">
        <f>IF(O427=A426,H434,0)</f>
        <v>0</v>
      </c>
      <c r="P434" s="115">
        <f>IF(P427=A426,H434,0)</f>
        <v>0</v>
      </c>
      <c r="Q434" s="115">
        <f>IF(Q427=A426,H434,0)</f>
        <v>0</v>
      </c>
      <c r="R434" s="115">
        <f>IF(R427=A426,H434,0)</f>
        <v>0</v>
      </c>
      <c r="S434" s="115">
        <f>IF(S427=A426,H434,0)</f>
        <v>0</v>
      </c>
      <c r="T434" s="116">
        <f>IF(T427=A426,H434,0)</f>
        <v>0</v>
      </c>
      <c r="U434" s="95"/>
      <c r="V434" s="96"/>
      <c r="W434" s="96"/>
      <c r="X434" s="96"/>
      <c r="Y434" s="96"/>
      <c r="Z434" s="96"/>
    </row>
    <row r="435" spans="1:26" ht="15.75" customHeight="1">
      <c r="A435" s="136" t="s">
        <v>103</v>
      </c>
      <c r="B435" s="137">
        <f t="shared" ref="B435:D435" si="111">SUM(B428:B434)</f>
        <v>0</v>
      </c>
      <c r="C435" s="137">
        <f t="shared" si="111"/>
        <v>0</v>
      </c>
      <c r="D435" s="137">
        <f t="shared" si="111"/>
        <v>0</v>
      </c>
      <c r="E435" s="137"/>
      <c r="F435" s="137">
        <f>IF(H435&gt;0,LARGE(F428:F434,1),0)</f>
        <v>0</v>
      </c>
      <c r="G435" s="137"/>
      <c r="H435" s="138">
        <f>SUM(H428:H434)</f>
        <v>0</v>
      </c>
      <c r="I435" s="95"/>
      <c r="J435" s="95"/>
      <c r="K435" s="95"/>
      <c r="L435" s="95"/>
      <c r="M435" s="114" t="s">
        <v>103</v>
      </c>
      <c r="N435" s="115">
        <f t="shared" ref="N435:T435" si="112">N428+N429+N430+N431+N432+N433+N434</f>
        <v>0</v>
      </c>
      <c r="O435" s="115">
        <f t="shared" si="112"/>
        <v>0</v>
      </c>
      <c r="P435" s="115">
        <f t="shared" si="112"/>
        <v>0</v>
      </c>
      <c r="Q435" s="115">
        <f t="shared" si="112"/>
        <v>0</v>
      </c>
      <c r="R435" s="115">
        <f t="shared" si="112"/>
        <v>0</v>
      </c>
      <c r="S435" s="115">
        <f t="shared" si="112"/>
        <v>0</v>
      </c>
      <c r="T435" s="116">
        <f t="shared" si="112"/>
        <v>0</v>
      </c>
      <c r="U435" s="95"/>
      <c r="V435" s="96"/>
      <c r="W435" s="96"/>
      <c r="X435" s="96"/>
      <c r="Y435" s="96"/>
      <c r="Z435" s="96"/>
    </row>
    <row r="436" spans="1:26" ht="15.75" customHeight="1">
      <c r="A436" s="119"/>
      <c r="B436" s="120"/>
      <c r="C436" s="121"/>
      <c r="D436" s="121"/>
      <c r="E436" s="121"/>
      <c r="F436" s="121"/>
      <c r="G436" s="121"/>
      <c r="H436" s="121"/>
      <c r="I436" s="95"/>
      <c r="J436" s="95"/>
      <c r="K436" s="95"/>
      <c r="L436" s="95"/>
      <c r="M436" s="114" t="s">
        <v>104</v>
      </c>
      <c r="N436" s="115">
        <f>IF(N427=A426,F435,0)</f>
        <v>0</v>
      </c>
      <c r="O436" s="115">
        <f>IF(O427=A426,F435,0)</f>
        <v>0</v>
      </c>
      <c r="P436" s="115">
        <f>IF(P427=A426,F435,0)</f>
        <v>0</v>
      </c>
      <c r="Q436" s="115">
        <f>IF(Q427=A426,F435,0)</f>
        <v>0</v>
      </c>
      <c r="R436" s="115">
        <f>IF(R427=A426,F435,0)</f>
        <v>0</v>
      </c>
      <c r="S436" s="115">
        <f>IF(S427=A426,F435,0)</f>
        <v>0</v>
      </c>
      <c r="T436" s="116">
        <f>IF(T427=A426,F435,0)</f>
        <v>0</v>
      </c>
      <c r="U436" s="95"/>
      <c r="V436" s="96"/>
      <c r="W436" s="96"/>
      <c r="X436" s="96"/>
      <c r="Y436" s="96"/>
      <c r="Z436" s="96"/>
    </row>
    <row r="437" spans="1:26" ht="15.75" customHeight="1">
      <c r="A437" s="119"/>
      <c r="B437" s="119"/>
      <c r="C437" s="119"/>
      <c r="D437" s="119"/>
      <c r="E437" s="119"/>
      <c r="F437" s="119"/>
      <c r="G437" s="119"/>
      <c r="H437" s="119"/>
      <c r="I437" s="95"/>
      <c r="J437" s="95"/>
      <c r="K437" s="95"/>
      <c r="L437" s="95"/>
      <c r="M437" s="95"/>
      <c r="N437" s="95"/>
      <c r="O437" s="95"/>
      <c r="P437" s="95"/>
      <c r="Q437" s="95"/>
      <c r="R437" s="95"/>
      <c r="S437" s="95"/>
      <c r="T437" s="96"/>
      <c r="U437" s="96"/>
      <c r="V437" s="96"/>
      <c r="W437" s="96"/>
      <c r="X437" s="96"/>
      <c r="Y437" s="96"/>
      <c r="Z437" s="96"/>
    </row>
    <row r="438" spans="1:26" ht="15.75" customHeight="1">
      <c r="A438" s="122" t="s">
        <v>91</v>
      </c>
      <c r="B438" s="295" t="s">
        <v>92</v>
      </c>
      <c r="C438" s="296"/>
      <c r="D438" s="123" t="s">
        <v>93</v>
      </c>
      <c r="E438" s="292" t="s">
        <v>94</v>
      </c>
      <c r="F438" s="293"/>
      <c r="G438" s="293"/>
      <c r="H438" s="294"/>
      <c r="I438" s="95"/>
      <c r="J438" s="95"/>
      <c r="K438" s="95"/>
      <c r="L438" s="95"/>
      <c r="M438" s="95"/>
      <c r="N438" s="95"/>
      <c r="O438" s="95"/>
      <c r="P438" s="95"/>
      <c r="Q438" s="95"/>
      <c r="R438" s="95"/>
      <c r="S438" s="95"/>
      <c r="T438" s="96"/>
      <c r="U438" s="96"/>
      <c r="V438" s="96"/>
      <c r="W438" s="96"/>
      <c r="X438" s="96"/>
      <c r="Y438" s="96"/>
      <c r="Z438" s="96"/>
    </row>
    <row r="439" spans="1:26" ht="15.75" customHeight="1">
      <c r="A439" s="126"/>
      <c r="B439" s="288"/>
      <c r="C439" s="237"/>
      <c r="D439" s="127"/>
      <c r="E439" s="289"/>
      <c r="F439" s="268"/>
      <c r="G439" s="268"/>
      <c r="H439" s="290"/>
      <c r="I439" s="95"/>
      <c r="J439" s="95"/>
      <c r="K439" s="95"/>
      <c r="L439" s="95"/>
      <c r="M439" s="107"/>
      <c r="N439" s="291" t="s">
        <v>86</v>
      </c>
      <c r="O439" s="268"/>
      <c r="P439" s="268"/>
      <c r="Q439" s="268"/>
      <c r="R439" s="268"/>
      <c r="S439" s="268"/>
      <c r="T439" s="237"/>
      <c r="U439" s="108"/>
      <c r="V439" s="96"/>
      <c r="W439" s="96"/>
      <c r="X439" s="96"/>
      <c r="Y439" s="96"/>
      <c r="Z439" s="96"/>
    </row>
    <row r="440" spans="1:26" ht="15.75" customHeight="1">
      <c r="A440" s="128" t="s">
        <v>95</v>
      </c>
      <c r="B440" s="129" t="s">
        <v>199</v>
      </c>
      <c r="C440" s="129" t="s">
        <v>200</v>
      </c>
      <c r="D440" s="129" t="s">
        <v>201</v>
      </c>
      <c r="E440" s="129" t="s">
        <v>99</v>
      </c>
      <c r="F440" s="129" t="s">
        <v>100</v>
      </c>
      <c r="G440" s="129" t="s">
        <v>101</v>
      </c>
      <c r="H440" s="130" t="s">
        <v>102</v>
      </c>
      <c r="I440" s="95"/>
      <c r="J440" s="95"/>
      <c r="K440" s="95"/>
      <c r="L440" s="95"/>
      <c r="M440" s="107" t="s">
        <v>88</v>
      </c>
      <c r="N440" s="110">
        <f>$B$10</f>
        <v>0</v>
      </c>
      <c r="O440" s="110">
        <f>$C$10</f>
        <v>0</v>
      </c>
      <c r="P440" s="110">
        <f>$D$10</f>
        <v>0</v>
      </c>
      <c r="Q440" s="110">
        <f>$E$10</f>
        <v>0</v>
      </c>
      <c r="R440" s="110">
        <f>$F$10</f>
        <v>0</v>
      </c>
      <c r="S440" s="110">
        <f>$G$10</f>
        <v>0</v>
      </c>
      <c r="T440" s="110" t="s">
        <v>17</v>
      </c>
      <c r="U440" s="111"/>
      <c r="V440" s="96"/>
      <c r="W440" s="96"/>
      <c r="X440" s="96"/>
      <c r="Y440" s="96"/>
      <c r="Z440" s="96"/>
    </row>
    <row r="441" spans="1:26" ht="15.75" customHeight="1">
      <c r="A441" s="131" t="str">
        <f>IF($A$11=0,"",$A$11)</f>
        <v/>
      </c>
      <c r="B441" s="132"/>
      <c r="C441" s="133"/>
      <c r="D441" s="133"/>
      <c r="E441" s="134"/>
      <c r="F441" s="132"/>
      <c r="G441" s="132"/>
      <c r="H441" s="135">
        <f t="shared" ref="H441:H447" si="113">(B441*G441*F441)/1000000</f>
        <v>0</v>
      </c>
      <c r="I441" s="95"/>
      <c r="J441" s="95"/>
      <c r="K441" s="95"/>
      <c r="L441" s="95"/>
      <c r="M441" s="114">
        <f>$A$11</f>
        <v>0</v>
      </c>
      <c r="N441" s="115">
        <f>IF(N440=A439,H441,0)</f>
        <v>0</v>
      </c>
      <c r="O441" s="115">
        <f>IF(O440=A439,H441,0)</f>
        <v>0</v>
      </c>
      <c r="P441" s="115">
        <f>IF(P440=A439,H441,0)</f>
        <v>0</v>
      </c>
      <c r="Q441" s="115">
        <f>IF(Q440=A439,H441,0)</f>
        <v>0</v>
      </c>
      <c r="R441" s="115">
        <f>IF(R440=A439,H441,0)</f>
        <v>0</v>
      </c>
      <c r="S441" s="115">
        <f>IF(S440=A439,H441,0)</f>
        <v>0</v>
      </c>
      <c r="T441" s="116">
        <f>IF(T440=A439,H441,0)</f>
        <v>0</v>
      </c>
      <c r="U441" s="95"/>
      <c r="V441" s="96"/>
      <c r="W441" s="96"/>
      <c r="X441" s="96"/>
      <c r="Y441" s="96"/>
      <c r="Z441" s="96"/>
    </row>
    <row r="442" spans="1:26" ht="15.75" customHeight="1">
      <c r="A442" s="131" t="str">
        <f>IF($A$12=0,"",$A$12)</f>
        <v/>
      </c>
      <c r="B442" s="132"/>
      <c r="C442" s="133"/>
      <c r="D442" s="133"/>
      <c r="E442" s="134"/>
      <c r="F442" s="132"/>
      <c r="G442" s="132"/>
      <c r="H442" s="135">
        <f t="shared" si="113"/>
        <v>0</v>
      </c>
      <c r="I442" s="95"/>
      <c r="J442" s="95"/>
      <c r="K442" s="95"/>
      <c r="L442" s="95"/>
      <c r="M442" s="114">
        <f>$A$12</f>
        <v>0</v>
      </c>
      <c r="N442" s="115">
        <f>IF(N440=A439,H442,0)</f>
        <v>0</v>
      </c>
      <c r="O442" s="115">
        <f>IF(O440=A439,H442,0)</f>
        <v>0</v>
      </c>
      <c r="P442" s="115">
        <f>IF(P440=A439,H442,0)</f>
        <v>0</v>
      </c>
      <c r="Q442" s="115">
        <f>IF(Q440=A439,H442,0)</f>
        <v>0</v>
      </c>
      <c r="R442" s="115">
        <f>IF(R440=A439,H442,0)</f>
        <v>0</v>
      </c>
      <c r="S442" s="115">
        <f>IF(S440=A439,H442,0)</f>
        <v>0</v>
      </c>
      <c r="T442" s="116">
        <f>IF(T440=A439,H442,0)</f>
        <v>0</v>
      </c>
      <c r="U442" s="95"/>
      <c r="V442" s="96"/>
      <c r="W442" s="96"/>
      <c r="X442" s="96"/>
      <c r="Y442" s="96"/>
      <c r="Z442" s="96"/>
    </row>
    <row r="443" spans="1:26" ht="15.75" customHeight="1">
      <c r="A443" s="131" t="str">
        <f>IF($A$13=0,"",$A$13)</f>
        <v/>
      </c>
      <c r="B443" s="133"/>
      <c r="C443" s="133"/>
      <c r="D443" s="133"/>
      <c r="E443" s="134"/>
      <c r="F443" s="132"/>
      <c r="G443" s="132"/>
      <c r="H443" s="135">
        <f t="shared" si="113"/>
        <v>0</v>
      </c>
      <c r="I443" s="95"/>
      <c r="J443" s="95"/>
      <c r="K443" s="95"/>
      <c r="L443" s="95"/>
      <c r="M443" s="114">
        <f>$A$13</f>
        <v>0</v>
      </c>
      <c r="N443" s="115">
        <f>IF(N440=A439,H443,0)</f>
        <v>0</v>
      </c>
      <c r="O443" s="115">
        <f>IF(O440=A439,H443,0)</f>
        <v>0</v>
      </c>
      <c r="P443" s="115">
        <f>IF(P440=A439,H443,0)</f>
        <v>0</v>
      </c>
      <c r="Q443" s="115">
        <f>IF(Q440=A439,H443,0)</f>
        <v>0</v>
      </c>
      <c r="R443" s="115">
        <f>IF(R440=A439,H443,0)</f>
        <v>0</v>
      </c>
      <c r="S443" s="115">
        <f>IF(S440=A439,H443,0)</f>
        <v>0</v>
      </c>
      <c r="T443" s="116">
        <f>IF(T440=A439,H443,0)</f>
        <v>0</v>
      </c>
      <c r="U443" s="95"/>
      <c r="V443" s="96"/>
      <c r="W443" s="96"/>
      <c r="X443" s="96"/>
      <c r="Y443" s="96"/>
      <c r="Z443" s="96"/>
    </row>
    <row r="444" spans="1:26" ht="15.75" customHeight="1">
      <c r="A444" s="131" t="str">
        <f>IF($A$14=0,"",$A$14)</f>
        <v/>
      </c>
      <c r="B444" s="133"/>
      <c r="C444" s="133"/>
      <c r="D444" s="133"/>
      <c r="E444" s="134"/>
      <c r="F444" s="132"/>
      <c r="G444" s="132"/>
      <c r="H444" s="135">
        <f t="shared" si="113"/>
        <v>0</v>
      </c>
      <c r="I444" s="95"/>
      <c r="J444" s="95"/>
      <c r="K444" s="95"/>
      <c r="L444" s="95"/>
      <c r="M444" s="114">
        <f>$A$14</f>
        <v>0</v>
      </c>
      <c r="N444" s="115">
        <f>IF(N440=A439,H444,0)</f>
        <v>0</v>
      </c>
      <c r="O444" s="115">
        <f>IF(O440=A439,H444,0)</f>
        <v>0</v>
      </c>
      <c r="P444" s="115">
        <f>IF(P440=A439,H444,0)</f>
        <v>0</v>
      </c>
      <c r="Q444" s="115">
        <f>IF(Q440=A439,H444,0)</f>
        <v>0</v>
      </c>
      <c r="R444" s="115">
        <f>IF(R440=A439,H444,0)</f>
        <v>0</v>
      </c>
      <c r="S444" s="115">
        <f>IF(S440=A439,H444,0)</f>
        <v>0</v>
      </c>
      <c r="T444" s="116">
        <f>IF(T440=A439,H444,0)</f>
        <v>0</v>
      </c>
      <c r="U444" s="95"/>
      <c r="V444" s="96"/>
      <c r="W444" s="96"/>
      <c r="X444" s="96"/>
      <c r="Y444" s="96"/>
      <c r="Z444" s="96"/>
    </row>
    <row r="445" spans="1:26" ht="15.75" customHeight="1">
      <c r="A445" s="131" t="str">
        <f>IF($A$15=0,"",$A$15)</f>
        <v/>
      </c>
      <c r="B445" s="133"/>
      <c r="C445" s="133"/>
      <c r="D445" s="133"/>
      <c r="E445" s="134"/>
      <c r="F445" s="132"/>
      <c r="G445" s="132"/>
      <c r="H445" s="135">
        <f t="shared" si="113"/>
        <v>0</v>
      </c>
      <c r="I445" s="95"/>
      <c r="J445" s="95"/>
      <c r="K445" s="95"/>
      <c r="L445" s="95"/>
      <c r="M445" s="114">
        <f>$A$15</f>
        <v>0</v>
      </c>
      <c r="N445" s="115">
        <f>IF(N440=A439,H445,0)</f>
        <v>0</v>
      </c>
      <c r="O445" s="115">
        <f>IF(O440=A439,H445,0)</f>
        <v>0</v>
      </c>
      <c r="P445" s="115">
        <f>IF(P440=A439,H445,0)</f>
        <v>0</v>
      </c>
      <c r="Q445" s="115">
        <f>IF(Q440=A439,H445,0)</f>
        <v>0</v>
      </c>
      <c r="R445" s="115">
        <f>IF(R440=A439,H445,0)</f>
        <v>0</v>
      </c>
      <c r="S445" s="115">
        <f>IF(S440=A439,H445,0)</f>
        <v>0</v>
      </c>
      <c r="T445" s="116">
        <f>IF(T440=A439,H445,0)</f>
        <v>0</v>
      </c>
      <c r="U445" s="95"/>
      <c r="V445" s="96"/>
      <c r="W445" s="96"/>
      <c r="X445" s="96"/>
      <c r="Y445" s="96"/>
      <c r="Z445" s="96"/>
    </row>
    <row r="446" spans="1:26" ht="15.75" customHeight="1">
      <c r="A446" s="131" t="str">
        <f>IF($A$16=0,"",$A$16)</f>
        <v/>
      </c>
      <c r="B446" s="133"/>
      <c r="C446" s="133"/>
      <c r="D446" s="133"/>
      <c r="E446" s="134"/>
      <c r="F446" s="132"/>
      <c r="G446" s="132"/>
      <c r="H446" s="135">
        <f t="shared" si="113"/>
        <v>0</v>
      </c>
      <c r="I446" s="95"/>
      <c r="J446" s="95"/>
      <c r="K446" s="95"/>
      <c r="L446" s="95"/>
      <c r="M446" s="114">
        <f>$A$16</f>
        <v>0</v>
      </c>
      <c r="N446" s="115">
        <f>IF(N440=A439,H446,0)</f>
        <v>0</v>
      </c>
      <c r="O446" s="115">
        <f>IF(O440=A439,H446,0)</f>
        <v>0</v>
      </c>
      <c r="P446" s="115">
        <f>IF(P440=A439,H446,0)</f>
        <v>0</v>
      </c>
      <c r="Q446" s="115">
        <f>IF(Q440=A439,H446,0)</f>
        <v>0</v>
      </c>
      <c r="R446" s="115">
        <f>IF(R440=A439,H446,0)</f>
        <v>0</v>
      </c>
      <c r="S446" s="115">
        <f>IF(S440=A439,H446,0)</f>
        <v>0</v>
      </c>
      <c r="T446" s="116">
        <f>IF(T440=A439,H446,0)</f>
        <v>0</v>
      </c>
      <c r="U446" s="95"/>
      <c r="V446" s="96"/>
      <c r="W446" s="96"/>
      <c r="X446" s="96"/>
      <c r="Y446" s="96"/>
      <c r="Z446" s="96"/>
    </row>
    <row r="447" spans="1:26" ht="15.75" customHeight="1">
      <c r="A447" s="131" t="str">
        <f>IF($A$17=0,"",$A$17)</f>
        <v/>
      </c>
      <c r="B447" s="133"/>
      <c r="C447" s="133"/>
      <c r="D447" s="133"/>
      <c r="E447" s="134"/>
      <c r="F447" s="132"/>
      <c r="G447" s="132"/>
      <c r="H447" s="135">
        <f t="shared" si="113"/>
        <v>0</v>
      </c>
      <c r="I447" s="95"/>
      <c r="J447" s="95"/>
      <c r="K447" s="95"/>
      <c r="L447" s="95"/>
      <c r="M447" s="114">
        <f>$A$17</f>
        <v>0</v>
      </c>
      <c r="N447" s="115">
        <f>IF(N440=A439,H447,0)</f>
        <v>0</v>
      </c>
      <c r="O447" s="115">
        <f>IF(O440=A439,H447,0)</f>
        <v>0</v>
      </c>
      <c r="P447" s="115">
        <f>IF(P440=A439,H447,0)</f>
        <v>0</v>
      </c>
      <c r="Q447" s="115">
        <f>IF(Q440=A439,H447,0)</f>
        <v>0</v>
      </c>
      <c r="R447" s="115">
        <f>IF(R440=A439,H447,0)</f>
        <v>0</v>
      </c>
      <c r="S447" s="115">
        <f>IF(S440=A439,H447,0)</f>
        <v>0</v>
      </c>
      <c r="T447" s="116">
        <f>IF(T440=A439,H447,0)</f>
        <v>0</v>
      </c>
      <c r="U447" s="95"/>
      <c r="V447" s="96"/>
      <c r="W447" s="96"/>
      <c r="X447" s="96"/>
      <c r="Y447" s="96"/>
      <c r="Z447" s="96"/>
    </row>
    <row r="448" spans="1:26" ht="15.75" customHeight="1">
      <c r="A448" s="136" t="s">
        <v>103</v>
      </c>
      <c r="B448" s="137">
        <f t="shared" ref="B448:D448" si="114">SUM(B441:B447)</f>
        <v>0</v>
      </c>
      <c r="C448" s="137">
        <f t="shared" si="114"/>
        <v>0</v>
      </c>
      <c r="D448" s="137">
        <f t="shared" si="114"/>
        <v>0</v>
      </c>
      <c r="E448" s="137"/>
      <c r="F448" s="137">
        <f>IF(H448&gt;0,LARGE(F441:F447,1),0)</f>
        <v>0</v>
      </c>
      <c r="G448" s="137"/>
      <c r="H448" s="138">
        <f>SUM(H441:H447)</f>
        <v>0</v>
      </c>
      <c r="I448" s="95"/>
      <c r="J448" s="95"/>
      <c r="K448" s="95"/>
      <c r="L448" s="95"/>
      <c r="M448" s="114" t="s">
        <v>103</v>
      </c>
      <c r="N448" s="115">
        <f t="shared" ref="N448:T448" si="115">N441+N442+N443+N444+N445+N446+N447</f>
        <v>0</v>
      </c>
      <c r="O448" s="115">
        <f t="shared" si="115"/>
        <v>0</v>
      </c>
      <c r="P448" s="115">
        <f t="shared" si="115"/>
        <v>0</v>
      </c>
      <c r="Q448" s="115">
        <f t="shared" si="115"/>
        <v>0</v>
      </c>
      <c r="R448" s="115">
        <f t="shared" si="115"/>
        <v>0</v>
      </c>
      <c r="S448" s="115">
        <f t="shared" si="115"/>
        <v>0</v>
      </c>
      <c r="T448" s="116">
        <f t="shared" si="115"/>
        <v>0</v>
      </c>
      <c r="U448" s="95"/>
      <c r="V448" s="96"/>
      <c r="W448" s="96"/>
      <c r="X448" s="96"/>
      <c r="Y448" s="96"/>
      <c r="Z448" s="96"/>
    </row>
    <row r="449" spans="1:26" ht="15.75" customHeight="1">
      <c r="A449" s="119"/>
      <c r="B449" s="120"/>
      <c r="C449" s="121"/>
      <c r="D449" s="121"/>
      <c r="E449" s="121"/>
      <c r="F449" s="121"/>
      <c r="G449" s="121"/>
      <c r="H449" s="121"/>
      <c r="I449" s="95"/>
      <c r="J449" s="95"/>
      <c r="K449" s="95"/>
      <c r="L449" s="95"/>
      <c r="M449" s="114" t="s">
        <v>104</v>
      </c>
      <c r="N449" s="115">
        <f>IF(N440=A439,F448,0)</f>
        <v>0</v>
      </c>
      <c r="O449" s="115">
        <f>IF(O440=A439,F448,0)</f>
        <v>0</v>
      </c>
      <c r="P449" s="115">
        <f>IF(P440=A439,F448,0)</f>
        <v>0</v>
      </c>
      <c r="Q449" s="115">
        <f>IF(Q440=A439,F448,0)</f>
        <v>0</v>
      </c>
      <c r="R449" s="115">
        <f>IF(R440=A439,F448,0)</f>
        <v>0</v>
      </c>
      <c r="S449" s="115">
        <f>IF(S440=A439,F448,0)</f>
        <v>0</v>
      </c>
      <c r="T449" s="116">
        <f>IF(T440=A439,F448,0)</f>
        <v>0</v>
      </c>
      <c r="U449" s="95"/>
      <c r="V449" s="96"/>
      <c r="W449" s="96"/>
      <c r="X449" s="96"/>
      <c r="Y449" s="96"/>
      <c r="Z449" s="96"/>
    </row>
    <row r="450" spans="1:26" ht="15.75" customHeight="1">
      <c r="A450" s="119"/>
      <c r="B450" s="119"/>
      <c r="C450" s="119"/>
      <c r="D450" s="119"/>
      <c r="E450" s="119"/>
      <c r="F450" s="119"/>
      <c r="G450" s="119"/>
      <c r="H450" s="119"/>
      <c r="I450" s="95"/>
      <c r="J450" s="95"/>
      <c r="K450" s="95"/>
      <c r="L450" s="95"/>
      <c r="M450" s="95"/>
      <c r="N450" s="95"/>
      <c r="O450" s="95"/>
      <c r="P450" s="95"/>
      <c r="Q450" s="95"/>
      <c r="R450" s="95"/>
      <c r="S450" s="95"/>
      <c r="T450" s="96"/>
      <c r="U450" s="96"/>
      <c r="V450" s="96"/>
      <c r="W450" s="96"/>
      <c r="X450" s="96"/>
      <c r="Y450" s="96"/>
      <c r="Z450" s="96"/>
    </row>
    <row r="451" spans="1:26" ht="15.75" customHeight="1">
      <c r="A451" s="122" t="s">
        <v>91</v>
      </c>
      <c r="B451" s="295" t="s">
        <v>92</v>
      </c>
      <c r="C451" s="296"/>
      <c r="D451" s="123" t="s">
        <v>93</v>
      </c>
      <c r="E451" s="292" t="s">
        <v>94</v>
      </c>
      <c r="F451" s="293"/>
      <c r="G451" s="293"/>
      <c r="H451" s="294"/>
      <c r="I451" s="95"/>
      <c r="J451" s="95"/>
      <c r="K451" s="95"/>
      <c r="L451" s="95"/>
      <c r="M451" s="95"/>
      <c r="N451" s="95"/>
      <c r="O451" s="95"/>
      <c r="P451" s="95"/>
      <c r="Q451" s="95"/>
      <c r="R451" s="95"/>
      <c r="S451" s="95"/>
      <c r="T451" s="96"/>
      <c r="U451" s="96"/>
      <c r="V451" s="96"/>
      <c r="W451" s="96"/>
      <c r="X451" s="96"/>
      <c r="Y451" s="96"/>
      <c r="Z451" s="96"/>
    </row>
    <row r="452" spans="1:26" ht="15.75" customHeight="1">
      <c r="A452" s="126"/>
      <c r="B452" s="288"/>
      <c r="C452" s="237"/>
      <c r="D452" s="127"/>
      <c r="E452" s="289"/>
      <c r="F452" s="268"/>
      <c r="G452" s="268"/>
      <c r="H452" s="290"/>
      <c r="I452" s="95"/>
      <c r="J452" s="95"/>
      <c r="K452" s="95"/>
      <c r="L452" s="95"/>
      <c r="M452" s="107"/>
      <c r="N452" s="291" t="s">
        <v>86</v>
      </c>
      <c r="O452" s="268"/>
      <c r="P452" s="268"/>
      <c r="Q452" s="268"/>
      <c r="R452" s="268"/>
      <c r="S452" s="268"/>
      <c r="T452" s="237"/>
      <c r="U452" s="108"/>
      <c r="V452" s="96"/>
      <c r="W452" s="96"/>
      <c r="X452" s="96"/>
      <c r="Y452" s="96"/>
      <c r="Z452" s="96"/>
    </row>
    <row r="453" spans="1:26" ht="15.75" customHeight="1">
      <c r="A453" s="128" t="s">
        <v>95</v>
      </c>
      <c r="B453" s="129" t="s">
        <v>202</v>
      </c>
      <c r="C453" s="129" t="s">
        <v>203</v>
      </c>
      <c r="D453" s="129" t="s">
        <v>204</v>
      </c>
      <c r="E453" s="129" t="s">
        <v>99</v>
      </c>
      <c r="F453" s="129" t="s">
        <v>100</v>
      </c>
      <c r="G453" s="129" t="s">
        <v>101</v>
      </c>
      <c r="H453" s="130" t="s">
        <v>102</v>
      </c>
      <c r="I453" s="95"/>
      <c r="J453" s="95"/>
      <c r="K453" s="95"/>
      <c r="L453" s="95"/>
      <c r="M453" s="107" t="s">
        <v>88</v>
      </c>
      <c r="N453" s="110">
        <f>$B$10</f>
        <v>0</v>
      </c>
      <c r="O453" s="110">
        <f>$C$10</f>
        <v>0</v>
      </c>
      <c r="P453" s="110">
        <f>$D$10</f>
        <v>0</v>
      </c>
      <c r="Q453" s="110">
        <f>$E$10</f>
        <v>0</v>
      </c>
      <c r="R453" s="110">
        <f>$F$10</f>
        <v>0</v>
      </c>
      <c r="S453" s="110">
        <f>$G$10</f>
        <v>0</v>
      </c>
      <c r="T453" s="110" t="s">
        <v>17</v>
      </c>
      <c r="U453" s="111"/>
      <c r="V453" s="96"/>
      <c r="W453" s="96"/>
      <c r="X453" s="96"/>
      <c r="Y453" s="96"/>
      <c r="Z453" s="96"/>
    </row>
    <row r="454" spans="1:26" ht="15.75" customHeight="1">
      <c r="A454" s="131" t="str">
        <f>IF($A$11=0,"",$A$11)</f>
        <v/>
      </c>
      <c r="B454" s="132"/>
      <c r="C454" s="133"/>
      <c r="D454" s="133"/>
      <c r="E454" s="134"/>
      <c r="F454" s="132"/>
      <c r="G454" s="132"/>
      <c r="H454" s="135">
        <f t="shared" ref="H454:H460" si="116">(B454*G454*F454)/1000000</f>
        <v>0</v>
      </c>
      <c r="I454" s="95"/>
      <c r="J454" s="95"/>
      <c r="K454" s="95"/>
      <c r="L454" s="95"/>
      <c r="M454" s="114">
        <f>$A$11</f>
        <v>0</v>
      </c>
      <c r="N454" s="115">
        <f>IF(N453=A452,H454,0)</f>
        <v>0</v>
      </c>
      <c r="O454" s="115">
        <f>IF(O453=A452,H454,0)</f>
        <v>0</v>
      </c>
      <c r="P454" s="115">
        <f>IF(P453=A452,H454,0)</f>
        <v>0</v>
      </c>
      <c r="Q454" s="115">
        <f>IF(Q453=A452,H454,0)</f>
        <v>0</v>
      </c>
      <c r="R454" s="115">
        <f>IF(R453=A452,H454,0)</f>
        <v>0</v>
      </c>
      <c r="S454" s="115">
        <f>IF(S453=A452,H454,0)</f>
        <v>0</v>
      </c>
      <c r="T454" s="116">
        <f>IF(T453=A452,H454,0)</f>
        <v>0</v>
      </c>
      <c r="U454" s="95"/>
      <c r="V454" s="96"/>
      <c r="W454" s="96"/>
      <c r="X454" s="96"/>
      <c r="Y454" s="96"/>
      <c r="Z454" s="96"/>
    </row>
    <row r="455" spans="1:26" ht="15.75" customHeight="1">
      <c r="A455" s="131" t="str">
        <f>IF($A$12=0,"",$A$12)</f>
        <v/>
      </c>
      <c r="B455" s="132"/>
      <c r="C455" s="133"/>
      <c r="D455" s="133"/>
      <c r="E455" s="134"/>
      <c r="F455" s="132"/>
      <c r="G455" s="132"/>
      <c r="H455" s="135">
        <f t="shared" si="116"/>
        <v>0</v>
      </c>
      <c r="I455" s="95"/>
      <c r="J455" s="95"/>
      <c r="K455" s="95"/>
      <c r="L455" s="95"/>
      <c r="M455" s="114">
        <f>$A$12</f>
        <v>0</v>
      </c>
      <c r="N455" s="115">
        <f>IF(N453=A452,H455,0)</f>
        <v>0</v>
      </c>
      <c r="O455" s="115">
        <f>IF(O453=A452,H455,0)</f>
        <v>0</v>
      </c>
      <c r="P455" s="115">
        <f>IF(P453=A452,H455,0)</f>
        <v>0</v>
      </c>
      <c r="Q455" s="115">
        <f>IF(Q453=A452,H455,0)</f>
        <v>0</v>
      </c>
      <c r="R455" s="115">
        <f>IF(R453=A452,H455,0)</f>
        <v>0</v>
      </c>
      <c r="S455" s="115">
        <f>IF(S453=A452,H455,0)</f>
        <v>0</v>
      </c>
      <c r="T455" s="116">
        <f>IF(T453=A452,H455,0)</f>
        <v>0</v>
      </c>
      <c r="U455" s="95"/>
      <c r="V455" s="96"/>
      <c r="W455" s="96"/>
      <c r="X455" s="96"/>
      <c r="Y455" s="96"/>
      <c r="Z455" s="96"/>
    </row>
    <row r="456" spans="1:26" ht="15.75" customHeight="1">
      <c r="A456" s="131" t="str">
        <f>IF($A$13=0,"",$A$13)</f>
        <v/>
      </c>
      <c r="B456" s="133"/>
      <c r="C456" s="133"/>
      <c r="D456" s="133"/>
      <c r="E456" s="134"/>
      <c r="F456" s="132"/>
      <c r="G456" s="132"/>
      <c r="H456" s="135">
        <f t="shared" si="116"/>
        <v>0</v>
      </c>
      <c r="I456" s="95"/>
      <c r="J456" s="95"/>
      <c r="K456" s="95"/>
      <c r="L456" s="95"/>
      <c r="M456" s="114">
        <f>$A$13</f>
        <v>0</v>
      </c>
      <c r="N456" s="115">
        <f>IF(N453=A452,H456,0)</f>
        <v>0</v>
      </c>
      <c r="O456" s="115">
        <f>IF(O453=A452,H456,0)</f>
        <v>0</v>
      </c>
      <c r="P456" s="115">
        <f>IF(P453=A452,H456,0)</f>
        <v>0</v>
      </c>
      <c r="Q456" s="115">
        <f>IF(Q453=A452,H456,0)</f>
        <v>0</v>
      </c>
      <c r="R456" s="115">
        <f>IF(R453=A452,H456,0)</f>
        <v>0</v>
      </c>
      <c r="S456" s="115">
        <f>IF(S453=A452,H456,0)</f>
        <v>0</v>
      </c>
      <c r="T456" s="116">
        <f>IF(T453=A452,H456,0)</f>
        <v>0</v>
      </c>
      <c r="U456" s="95"/>
      <c r="V456" s="96"/>
      <c r="W456" s="96"/>
      <c r="X456" s="96"/>
      <c r="Y456" s="96"/>
      <c r="Z456" s="96"/>
    </row>
    <row r="457" spans="1:26" ht="15.75" customHeight="1">
      <c r="A457" s="131" t="str">
        <f>IF($A$14=0,"",$A$14)</f>
        <v/>
      </c>
      <c r="B457" s="133"/>
      <c r="C457" s="133"/>
      <c r="D457" s="133"/>
      <c r="E457" s="134"/>
      <c r="F457" s="132"/>
      <c r="G457" s="132"/>
      <c r="H457" s="135">
        <f t="shared" si="116"/>
        <v>0</v>
      </c>
      <c r="I457" s="95"/>
      <c r="J457" s="95"/>
      <c r="K457" s="95"/>
      <c r="L457" s="95"/>
      <c r="M457" s="114">
        <f>$A$14</f>
        <v>0</v>
      </c>
      <c r="N457" s="115">
        <f>IF(N453=A452,H457,0)</f>
        <v>0</v>
      </c>
      <c r="O457" s="115">
        <f>IF(O453=A452,H457,0)</f>
        <v>0</v>
      </c>
      <c r="P457" s="115">
        <f>IF(P453=A452,H457,0)</f>
        <v>0</v>
      </c>
      <c r="Q457" s="115">
        <f>IF(Q453=A452,H457,0)</f>
        <v>0</v>
      </c>
      <c r="R457" s="115">
        <f>IF(R453=A452,H457,0)</f>
        <v>0</v>
      </c>
      <c r="S457" s="115">
        <f>IF(S453=A452,H457,0)</f>
        <v>0</v>
      </c>
      <c r="T457" s="116">
        <f>IF(T453=A452,H457,0)</f>
        <v>0</v>
      </c>
      <c r="U457" s="95"/>
      <c r="V457" s="96"/>
      <c r="W457" s="96"/>
      <c r="X457" s="96"/>
      <c r="Y457" s="96"/>
      <c r="Z457" s="96"/>
    </row>
    <row r="458" spans="1:26" ht="15.75" customHeight="1">
      <c r="A458" s="131" t="str">
        <f>IF($A$15=0,"",$A$15)</f>
        <v/>
      </c>
      <c r="B458" s="133"/>
      <c r="C458" s="133"/>
      <c r="D458" s="133"/>
      <c r="E458" s="134"/>
      <c r="F458" s="132"/>
      <c r="G458" s="132"/>
      <c r="H458" s="135">
        <f t="shared" si="116"/>
        <v>0</v>
      </c>
      <c r="I458" s="95"/>
      <c r="J458" s="95"/>
      <c r="K458" s="95"/>
      <c r="L458" s="95"/>
      <c r="M458" s="114">
        <f>$A$15</f>
        <v>0</v>
      </c>
      <c r="N458" s="115">
        <f>IF(N453=A452,H458,0)</f>
        <v>0</v>
      </c>
      <c r="O458" s="115">
        <f>IF(O453=A452,H458,0)</f>
        <v>0</v>
      </c>
      <c r="P458" s="115">
        <f>IF(P453=A452,H458,0)</f>
        <v>0</v>
      </c>
      <c r="Q458" s="115">
        <f>IF(Q453=A452,H458,0)</f>
        <v>0</v>
      </c>
      <c r="R458" s="115">
        <f>IF(R453=A452,H458,0)</f>
        <v>0</v>
      </c>
      <c r="S458" s="115">
        <f>IF(S453=A452,H458,0)</f>
        <v>0</v>
      </c>
      <c r="T458" s="116">
        <f>IF(T453=A452,H458,0)</f>
        <v>0</v>
      </c>
      <c r="U458" s="95"/>
      <c r="V458" s="96"/>
      <c r="W458" s="96"/>
      <c r="X458" s="96"/>
      <c r="Y458" s="96"/>
      <c r="Z458" s="96"/>
    </row>
    <row r="459" spans="1:26" ht="15.75" customHeight="1">
      <c r="A459" s="131" t="str">
        <f>IF($A$16=0,"",$A$16)</f>
        <v/>
      </c>
      <c r="B459" s="133"/>
      <c r="C459" s="133"/>
      <c r="D459" s="133"/>
      <c r="E459" s="134"/>
      <c r="F459" s="132"/>
      <c r="G459" s="132"/>
      <c r="H459" s="135">
        <f t="shared" si="116"/>
        <v>0</v>
      </c>
      <c r="I459" s="95"/>
      <c r="J459" s="95"/>
      <c r="K459" s="95"/>
      <c r="L459" s="95"/>
      <c r="M459" s="114">
        <f>$A$16</f>
        <v>0</v>
      </c>
      <c r="N459" s="115">
        <f>IF(N453=A452,H459,0)</f>
        <v>0</v>
      </c>
      <c r="O459" s="115">
        <f>IF(O453=A452,H459,0)</f>
        <v>0</v>
      </c>
      <c r="P459" s="115">
        <f>IF(P453=A452,H459,0)</f>
        <v>0</v>
      </c>
      <c r="Q459" s="115">
        <f>IF(Q453=A452,H459,0)</f>
        <v>0</v>
      </c>
      <c r="R459" s="115">
        <f>IF(R453=A452,H459,0)</f>
        <v>0</v>
      </c>
      <c r="S459" s="115">
        <f>IF(S453=A452,H459,0)</f>
        <v>0</v>
      </c>
      <c r="T459" s="116">
        <f>IF(T453=A452,H459,0)</f>
        <v>0</v>
      </c>
      <c r="U459" s="95"/>
      <c r="V459" s="96"/>
      <c r="W459" s="96"/>
      <c r="X459" s="96"/>
      <c r="Y459" s="96"/>
      <c r="Z459" s="96"/>
    </row>
    <row r="460" spans="1:26" ht="15.75" customHeight="1">
      <c r="A460" s="131" t="str">
        <f>IF($A$17=0,"",$A$17)</f>
        <v/>
      </c>
      <c r="B460" s="133"/>
      <c r="C460" s="133"/>
      <c r="D460" s="133"/>
      <c r="E460" s="134"/>
      <c r="F460" s="132"/>
      <c r="G460" s="132"/>
      <c r="H460" s="135">
        <f t="shared" si="116"/>
        <v>0</v>
      </c>
      <c r="I460" s="95"/>
      <c r="J460" s="95"/>
      <c r="K460" s="95"/>
      <c r="L460" s="95"/>
      <c r="M460" s="114">
        <f>$A$17</f>
        <v>0</v>
      </c>
      <c r="N460" s="115">
        <f>IF(N453=A452,H460,0)</f>
        <v>0</v>
      </c>
      <c r="O460" s="115">
        <f>IF(O453=A452,H460,0)</f>
        <v>0</v>
      </c>
      <c r="P460" s="115">
        <f>IF(P453=A452,H460,0)</f>
        <v>0</v>
      </c>
      <c r="Q460" s="115">
        <f>IF(Q453=A452,H460,0)</f>
        <v>0</v>
      </c>
      <c r="R460" s="115">
        <f>IF(R453=A452,H460,0)</f>
        <v>0</v>
      </c>
      <c r="S460" s="115">
        <f>IF(S453=A452,H460,0)</f>
        <v>0</v>
      </c>
      <c r="T460" s="116">
        <f>IF(T453=A452,H460,0)</f>
        <v>0</v>
      </c>
      <c r="U460" s="95"/>
      <c r="V460" s="96"/>
      <c r="W460" s="96"/>
      <c r="X460" s="96"/>
      <c r="Y460" s="96"/>
      <c r="Z460" s="96"/>
    </row>
    <row r="461" spans="1:26" ht="15.75" customHeight="1">
      <c r="A461" s="136" t="s">
        <v>103</v>
      </c>
      <c r="B461" s="137">
        <f t="shared" ref="B461:D461" si="117">SUM(B454:B460)</f>
        <v>0</v>
      </c>
      <c r="C461" s="137">
        <f t="shared" si="117"/>
        <v>0</v>
      </c>
      <c r="D461" s="137">
        <f t="shared" si="117"/>
        <v>0</v>
      </c>
      <c r="E461" s="137"/>
      <c r="F461" s="137">
        <f>IF(H461&gt;0,LARGE(F454:F460,1),0)</f>
        <v>0</v>
      </c>
      <c r="G461" s="137"/>
      <c r="H461" s="138">
        <f>SUM(H454:H460)</f>
        <v>0</v>
      </c>
      <c r="I461" s="95"/>
      <c r="J461" s="95"/>
      <c r="K461" s="95"/>
      <c r="L461" s="95"/>
      <c r="M461" s="114" t="s">
        <v>103</v>
      </c>
      <c r="N461" s="115">
        <f t="shared" ref="N461:T461" si="118">N454+N455+N456+N457+N458+N459+N460</f>
        <v>0</v>
      </c>
      <c r="O461" s="115">
        <f t="shared" si="118"/>
        <v>0</v>
      </c>
      <c r="P461" s="115">
        <f t="shared" si="118"/>
        <v>0</v>
      </c>
      <c r="Q461" s="115">
        <f t="shared" si="118"/>
        <v>0</v>
      </c>
      <c r="R461" s="115">
        <f t="shared" si="118"/>
        <v>0</v>
      </c>
      <c r="S461" s="115">
        <f t="shared" si="118"/>
        <v>0</v>
      </c>
      <c r="T461" s="116">
        <f t="shared" si="118"/>
        <v>0</v>
      </c>
      <c r="U461" s="95"/>
      <c r="V461" s="96"/>
      <c r="W461" s="96"/>
      <c r="X461" s="96"/>
      <c r="Y461" s="96"/>
      <c r="Z461" s="96"/>
    </row>
    <row r="462" spans="1:26" ht="15.75" customHeight="1">
      <c r="A462" s="119"/>
      <c r="B462" s="120"/>
      <c r="C462" s="121"/>
      <c r="D462" s="121"/>
      <c r="E462" s="121"/>
      <c r="F462" s="121"/>
      <c r="G462" s="121"/>
      <c r="H462" s="121"/>
      <c r="I462" s="95"/>
      <c r="J462" s="95"/>
      <c r="K462" s="95"/>
      <c r="L462" s="95"/>
      <c r="M462" s="114" t="s">
        <v>104</v>
      </c>
      <c r="N462" s="115">
        <f>IF(N453=A452,F461,0)</f>
        <v>0</v>
      </c>
      <c r="O462" s="115">
        <f>IF(O453=A452,F461,0)</f>
        <v>0</v>
      </c>
      <c r="P462" s="115">
        <f>IF(P453=A452,F461,0)</f>
        <v>0</v>
      </c>
      <c r="Q462" s="115">
        <f>IF(Q453=A452,F461,0)</f>
        <v>0</v>
      </c>
      <c r="R462" s="115">
        <f>IF(R453=A452,F461,0)</f>
        <v>0</v>
      </c>
      <c r="S462" s="115">
        <f>IF(S453=A452,F461,0)</f>
        <v>0</v>
      </c>
      <c r="T462" s="116">
        <f>IF(T453=A452,F461,0)</f>
        <v>0</v>
      </c>
      <c r="U462" s="95"/>
      <c r="V462" s="96"/>
      <c r="W462" s="96"/>
      <c r="X462" s="96"/>
      <c r="Y462" s="96"/>
      <c r="Z462" s="96"/>
    </row>
    <row r="463" spans="1:26" ht="15.75" customHeight="1">
      <c r="A463" s="119"/>
      <c r="B463" s="119"/>
      <c r="C463" s="119"/>
      <c r="D463" s="119"/>
      <c r="E463" s="119"/>
      <c r="F463" s="119"/>
      <c r="G463" s="119"/>
      <c r="H463" s="119"/>
      <c r="I463" s="95"/>
      <c r="J463" s="95"/>
      <c r="K463" s="95"/>
      <c r="L463" s="95"/>
      <c r="M463" s="95"/>
      <c r="N463" s="95"/>
      <c r="O463" s="95"/>
      <c r="P463" s="95"/>
      <c r="Q463" s="95"/>
      <c r="R463" s="95"/>
      <c r="S463" s="95"/>
      <c r="T463" s="96"/>
      <c r="U463" s="96"/>
      <c r="V463" s="96"/>
      <c r="W463" s="96"/>
      <c r="X463" s="96"/>
      <c r="Y463" s="96"/>
      <c r="Z463" s="96"/>
    </row>
    <row r="464" spans="1:26" ht="15.75" customHeight="1">
      <c r="A464" s="122" t="s">
        <v>91</v>
      </c>
      <c r="B464" s="295" t="s">
        <v>92</v>
      </c>
      <c r="C464" s="296"/>
      <c r="D464" s="123" t="s">
        <v>93</v>
      </c>
      <c r="E464" s="292" t="s">
        <v>94</v>
      </c>
      <c r="F464" s="293"/>
      <c r="G464" s="293"/>
      <c r="H464" s="294"/>
      <c r="I464" s="95"/>
      <c r="J464" s="95"/>
      <c r="K464" s="95"/>
      <c r="L464" s="95"/>
      <c r="M464" s="95"/>
      <c r="N464" s="95"/>
      <c r="O464" s="95"/>
      <c r="P464" s="95"/>
      <c r="Q464" s="95"/>
      <c r="R464" s="95"/>
      <c r="S464" s="95"/>
      <c r="T464" s="96"/>
      <c r="U464" s="96"/>
      <c r="V464" s="96"/>
      <c r="W464" s="96"/>
      <c r="X464" s="96"/>
      <c r="Y464" s="96"/>
      <c r="Z464" s="96"/>
    </row>
    <row r="465" spans="1:26" ht="15.75" customHeight="1">
      <c r="A465" s="126"/>
      <c r="B465" s="288"/>
      <c r="C465" s="237"/>
      <c r="D465" s="127"/>
      <c r="E465" s="289"/>
      <c r="F465" s="268"/>
      <c r="G465" s="268"/>
      <c r="H465" s="290"/>
      <c r="I465" s="95"/>
      <c r="J465" s="95"/>
      <c r="K465" s="95"/>
      <c r="L465" s="95"/>
      <c r="M465" s="107"/>
      <c r="N465" s="291" t="s">
        <v>86</v>
      </c>
      <c r="O465" s="268"/>
      <c r="P465" s="268"/>
      <c r="Q465" s="268"/>
      <c r="R465" s="268"/>
      <c r="S465" s="268"/>
      <c r="T465" s="237"/>
      <c r="U465" s="108"/>
      <c r="V465" s="96"/>
      <c r="W465" s="96"/>
      <c r="X465" s="96"/>
      <c r="Y465" s="96"/>
      <c r="Z465" s="96"/>
    </row>
    <row r="466" spans="1:26" ht="48">
      <c r="A466" s="128" t="s">
        <v>95</v>
      </c>
      <c r="B466" s="129" t="s">
        <v>205</v>
      </c>
      <c r="C466" s="129" t="s">
        <v>206</v>
      </c>
      <c r="D466" s="129" t="s">
        <v>207</v>
      </c>
      <c r="E466" s="129" t="s">
        <v>99</v>
      </c>
      <c r="F466" s="129" t="s">
        <v>100</v>
      </c>
      <c r="G466" s="129" t="s">
        <v>101</v>
      </c>
      <c r="H466" s="130" t="s">
        <v>102</v>
      </c>
      <c r="I466" s="95"/>
      <c r="J466" s="95"/>
      <c r="K466" s="95"/>
      <c r="L466" s="95"/>
      <c r="M466" s="107" t="s">
        <v>88</v>
      </c>
      <c r="N466" s="110">
        <f>$B$10</f>
        <v>0</v>
      </c>
      <c r="O466" s="110">
        <f>$C$10</f>
        <v>0</v>
      </c>
      <c r="P466" s="110">
        <f>$D$10</f>
        <v>0</v>
      </c>
      <c r="Q466" s="110">
        <f>$E$10</f>
        <v>0</v>
      </c>
      <c r="R466" s="110">
        <f>$F$10</f>
        <v>0</v>
      </c>
      <c r="S466" s="110">
        <f>$G$10</f>
        <v>0</v>
      </c>
      <c r="T466" s="110" t="s">
        <v>17</v>
      </c>
      <c r="U466" s="111"/>
      <c r="V466" s="96"/>
      <c r="W466" s="96"/>
      <c r="X466" s="96"/>
      <c r="Y466" s="96"/>
      <c r="Z466" s="96"/>
    </row>
    <row r="467" spans="1:26" ht="15.75" customHeight="1">
      <c r="A467" s="131" t="str">
        <f>IF($A$11=0,"",$A$11)</f>
        <v/>
      </c>
      <c r="B467" s="132"/>
      <c r="C467" s="133"/>
      <c r="D467" s="133"/>
      <c r="E467" s="134"/>
      <c r="F467" s="132"/>
      <c r="G467" s="132"/>
      <c r="H467" s="135">
        <f t="shared" ref="H467:H473" si="119">(B467*G467*F467)/1000000</f>
        <v>0</v>
      </c>
      <c r="I467" s="95"/>
      <c r="J467" s="95"/>
      <c r="K467" s="95"/>
      <c r="L467" s="95"/>
      <c r="M467" s="114">
        <f>$A$11</f>
        <v>0</v>
      </c>
      <c r="N467" s="115">
        <f>IF(N466=A465,H467,0)</f>
        <v>0</v>
      </c>
      <c r="O467" s="115">
        <f>IF(O466=A465,H467,0)</f>
        <v>0</v>
      </c>
      <c r="P467" s="115">
        <f>IF(P466=A465,H467,0)</f>
        <v>0</v>
      </c>
      <c r="Q467" s="115">
        <f>IF(Q466=A465,H467,0)</f>
        <v>0</v>
      </c>
      <c r="R467" s="115">
        <f>IF(R466=A465,H467,0)</f>
        <v>0</v>
      </c>
      <c r="S467" s="115">
        <f>IF(S466=A465,H467,0)</f>
        <v>0</v>
      </c>
      <c r="T467" s="116">
        <f>IF(T466=A465,H467,0)</f>
        <v>0</v>
      </c>
      <c r="U467" s="95"/>
      <c r="V467" s="96"/>
      <c r="W467" s="96"/>
      <c r="X467" s="96"/>
      <c r="Y467" s="96"/>
      <c r="Z467" s="96"/>
    </row>
    <row r="468" spans="1:26" ht="15.75" customHeight="1">
      <c r="A468" s="131" t="str">
        <f>IF($A$12=0,"",$A$12)</f>
        <v/>
      </c>
      <c r="B468" s="132"/>
      <c r="C468" s="133"/>
      <c r="D468" s="133"/>
      <c r="E468" s="134"/>
      <c r="F468" s="132"/>
      <c r="G468" s="132"/>
      <c r="H468" s="135">
        <f t="shared" si="119"/>
        <v>0</v>
      </c>
      <c r="I468" s="95"/>
      <c r="J468" s="95"/>
      <c r="K468" s="95"/>
      <c r="L468" s="95"/>
      <c r="M468" s="114">
        <f>$A$12</f>
        <v>0</v>
      </c>
      <c r="N468" s="115">
        <f>IF(N466=A465,H468,0)</f>
        <v>0</v>
      </c>
      <c r="O468" s="115">
        <f>IF(O466=A465,H468,0)</f>
        <v>0</v>
      </c>
      <c r="P468" s="115">
        <f>IF(P466=A465,H468,0)</f>
        <v>0</v>
      </c>
      <c r="Q468" s="115">
        <f>IF(Q466=A465,H468,0)</f>
        <v>0</v>
      </c>
      <c r="R468" s="115">
        <f>IF(R466=A465,H468,0)</f>
        <v>0</v>
      </c>
      <c r="S468" s="115">
        <f>IF(S466=A465,H468,0)</f>
        <v>0</v>
      </c>
      <c r="T468" s="116">
        <f>IF(T466=A465,H468,0)</f>
        <v>0</v>
      </c>
      <c r="U468" s="95"/>
      <c r="V468" s="96"/>
      <c r="W468" s="96"/>
      <c r="X468" s="96"/>
      <c r="Y468" s="96"/>
      <c r="Z468" s="96"/>
    </row>
    <row r="469" spans="1:26" ht="15.75" customHeight="1">
      <c r="A469" s="131" t="str">
        <f>IF($A$13=0,"",$A$13)</f>
        <v/>
      </c>
      <c r="B469" s="133"/>
      <c r="C469" s="133"/>
      <c r="D469" s="133"/>
      <c r="E469" s="134"/>
      <c r="F469" s="132"/>
      <c r="G469" s="132"/>
      <c r="H469" s="135">
        <f t="shared" si="119"/>
        <v>0</v>
      </c>
      <c r="I469" s="95"/>
      <c r="J469" s="95"/>
      <c r="K469" s="95"/>
      <c r="L469" s="95"/>
      <c r="M469" s="114">
        <f>$A$13</f>
        <v>0</v>
      </c>
      <c r="N469" s="115">
        <f>IF(N466=A465,H469,0)</f>
        <v>0</v>
      </c>
      <c r="O469" s="115">
        <f>IF(O466=A465,H469,0)</f>
        <v>0</v>
      </c>
      <c r="P469" s="115">
        <f>IF(P466=A465,H469,0)</f>
        <v>0</v>
      </c>
      <c r="Q469" s="115">
        <f>IF(Q466=A465,H469,0)</f>
        <v>0</v>
      </c>
      <c r="R469" s="115">
        <f>IF(R466=A465,H469,0)</f>
        <v>0</v>
      </c>
      <c r="S469" s="115">
        <f>IF(S466=A465,H469,0)</f>
        <v>0</v>
      </c>
      <c r="T469" s="116">
        <f>IF(T466=A465,H469,0)</f>
        <v>0</v>
      </c>
      <c r="U469" s="95"/>
      <c r="V469" s="96"/>
      <c r="W469" s="96"/>
      <c r="X469" s="96"/>
      <c r="Y469" s="96"/>
      <c r="Z469" s="96"/>
    </row>
    <row r="470" spans="1:26" ht="15.75" customHeight="1">
      <c r="A470" s="131" t="str">
        <f>IF($A$14=0,"",$A$14)</f>
        <v/>
      </c>
      <c r="B470" s="133"/>
      <c r="C470" s="133"/>
      <c r="D470" s="133"/>
      <c r="E470" s="134"/>
      <c r="F470" s="132"/>
      <c r="G470" s="132"/>
      <c r="H470" s="135">
        <f t="shared" si="119"/>
        <v>0</v>
      </c>
      <c r="I470" s="95"/>
      <c r="J470" s="95"/>
      <c r="K470" s="95"/>
      <c r="L470" s="95"/>
      <c r="M470" s="114">
        <f>$A$14</f>
        <v>0</v>
      </c>
      <c r="N470" s="115">
        <f>IF(N466=A465,H470,0)</f>
        <v>0</v>
      </c>
      <c r="O470" s="115">
        <f>IF(O466=A465,H470,0)</f>
        <v>0</v>
      </c>
      <c r="P470" s="115">
        <f>IF(P466=A465,H470,0)</f>
        <v>0</v>
      </c>
      <c r="Q470" s="115">
        <f>IF(Q466=A465,H470,0)</f>
        <v>0</v>
      </c>
      <c r="R470" s="115">
        <f>IF(R466=A465,H470,0)</f>
        <v>0</v>
      </c>
      <c r="S470" s="115">
        <f>IF(S466=A465,H470,0)</f>
        <v>0</v>
      </c>
      <c r="T470" s="116">
        <f>IF(T466=A465,H470,0)</f>
        <v>0</v>
      </c>
      <c r="U470" s="95"/>
      <c r="V470" s="96"/>
      <c r="W470" s="96"/>
      <c r="X470" s="96"/>
      <c r="Y470" s="96"/>
      <c r="Z470" s="96"/>
    </row>
    <row r="471" spans="1:26" ht="15.75" customHeight="1">
      <c r="A471" s="131" t="str">
        <f>IF($A$15=0,"",$A$15)</f>
        <v/>
      </c>
      <c r="B471" s="133"/>
      <c r="C471" s="133"/>
      <c r="D471" s="133"/>
      <c r="E471" s="134"/>
      <c r="F471" s="132"/>
      <c r="G471" s="132"/>
      <c r="H471" s="135">
        <f t="shared" si="119"/>
        <v>0</v>
      </c>
      <c r="I471" s="95"/>
      <c r="J471" s="95"/>
      <c r="K471" s="95"/>
      <c r="L471" s="95"/>
      <c r="M471" s="114">
        <f>$A$15</f>
        <v>0</v>
      </c>
      <c r="N471" s="115">
        <f>IF(N466=A465,H471,0)</f>
        <v>0</v>
      </c>
      <c r="O471" s="115">
        <f>IF(O466=A465,H471,0)</f>
        <v>0</v>
      </c>
      <c r="P471" s="115">
        <f>IF(P466=A465,H471,0)</f>
        <v>0</v>
      </c>
      <c r="Q471" s="115">
        <f>IF(Q466=A465,H471,0)</f>
        <v>0</v>
      </c>
      <c r="R471" s="115">
        <f>IF(R466=A465,H471,0)</f>
        <v>0</v>
      </c>
      <c r="S471" s="115">
        <f>IF(S466=A465,H471,0)</f>
        <v>0</v>
      </c>
      <c r="T471" s="116">
        <f>IF(T466=A465,H471,0)</f>
        <v>0</v>
      </c>
      <c r="U471" s="95"/>
      <c r="V471" s="96"/>
      <c r="W471" s="96"/>
      <c r="X471" s="96"/>
      <c r="Y471" s="96"/>
      <c r="Z471" s="96"/>
    </row>
    <row r="472" spans="1:26" ht="15.75" customHeight="1">
      <c r="A472" s="131" t="str">
        <f>IF($A$16=0,"",$A$16)</f>
        <v/>
      </c>
      <c r="B472" s="133"/>
      <c r="C472" s="133"/>
      <c r="D472" s="133"/>
      <c r="E472" s="134"/>
      <c r="F472" s="132"/>
      <c r="G472" s="132"/>
      <c r="H472" s="135">
        <f t="shared" si="119"/>
        <v>0</v>
      </c>
      <c r="I472" s="95"/>
      <c r="J472" s="95"/>
      <c r="K472" s="95"/>
      <c r="L472" s="95"/>
      <c r="M472" s="114">
        <f>$A$16</f>
        <v>0</v>
      </c>
      <c r="N472" s="115">
        <f>IF(N466=A465,H472,0)</f>
        <v>0</v>
      </c>
      <c r="O472" s="115">
        <f>IF(O466=A465,H472,0)</f>
        <v>0</v>
      </c>
      <c r="P472" s="115">
        <f>IF(P466=A465,H472,0)</f>
        <v>0</v>
      </c>
      <c r="Q472" s="115">
        <f>IF(Q466=A465,H472,0)</f>
        <v>0</v>
      </c>
      <c r="R472" s="115">
        <f>IF(R466=A465,H472,0)</f>
        <v>0</v>
      </c>
      <c r="S472" s="115">
        <f>IF(S466=A465,H472,0)</f>
        <v>0</v>
      </c>
      <c r="T472" s="116">
        <f>IF(T466=A465,H472,0)</f>
        <v>0</v>
      </c>
      <c r="U472" s="95"/>
      <c r="V472" s="96"/>
      <c r="W472" s="96"/>
      <c r="X472" s="96"/>
      <c r="Y472" s="96"/>
      <c r="Z472" s="96"/>
    </row>
    <row r="473" spans="1:26" ht="15.75" customHeight="1">
      <c r="A473" s="131" t="str">
        <f>IF($A$17=0,"",$A$17)</f>
        <v/>
      </c>
      <c r="B473" s="133"/>
      <c r="C473" s="133"/>
      <c r="D473" s="133"/>
      <c r="E473" s="134"/>
      <c r="F473" s="132"/>
      <c r="G473" s="132"/>
      <c r="H473" s="135">
        <f t="shared" si="119"/>
        <v>0</v>
      </c>
      <c r="I473" s="95"/>
      <c r="J473" s="95"/>
      <c r="K473" s="95"/>
      <c r="L473" s="95"/>
      <c r="M473" s="114">
        <f>$A$17</f>
        <v>0</v>
      </c>
      <c r="N473" s="115">
        <f>IF(N466=A465,H473,0)</f>
        <v>0</v>
      </c>
      <c r="O473" s="115">
        <f>IF(O466=A465,H473,0)</f>
        <v>0</v>
      </c>
      <c r="P473" s="115">
        <f>IF(P466=A465,H473,0)</f>
        <v>0</v>
      </c>
      <c r="Q473" s="115">
        <f>IF(Q466=A465,H473,0)</f>
        <v>0</v>
      </c>
      <c r="R473" s="115">
        <f>IF(R466=A465,H473,0)</f>
        <v>0</v>
      </c>
      <c r="S473" s="115">
        <f>IF(S466=A465,H473,0)</f>
        <v>0</v>
      </c>
      <c r="T473" s="116">
        <f>IF(T466=A465,H473,0)</f>
        <v>0</v>
      </c>
      <c r="U473" s="95"/>
      <c r="V473" s="96"/>
      <c r="W473" s="96"/>
      <c r="X473" s="96"/>
      <c r="Y473" s="96"/>
      <c r="Z473" s="96"/>
    </row>
    <row r="474" spans="1:26" ht="15.75" customHeight="1">
      <c r="A474" s="136" t="s">
        <v>103</v>
      </c>
      <c r="B474" s="137">
        <f t="shared" ref="B474:D474" si="120">SUM(B467:B473)</f>
        <v>0</v>
      </c>
      <c r="C474" s="137">
        <f t="shared" si="120"/>
        <v>0</v>
      </c>
      <c r="D474" s="137">
        <f t="shared" si="120"/>
        <v>0</v>
      </c>
      <c r="E474" s="137"/>
      <c r="F474" s="137">
        <f>IF(H474&gt;0,LARGE(F467:F473,1),0)</f>
        <v>0</v>
      </c>
      <c r="G474" s="137"/>
      <c r="H474" s="138">
        <f>SUM(H467:H473)</f>
        <v>0</v>
      </c>
      <c r="I474" s="95"/>
      <c r="J474" s="95"/>
      <c r="K474" s="95"/>
      <c r="L474" s="95"/>
      <c r="M474" s="114" t="s">
        <v>103</v>
      </c>
      <c r="N474" s="115">
        <f t="shared" ref="N474:T474" si="121">N467+N468+N469+N470+N471+N472+N473</f>
        <v>0</v>
      </c>
      <c r="O474" s="115">
        <f t="shared" si="121"/>
        <v>0</v>
      </c>
      <c r="P474" s="115">
        <f t="shared" si="121"/>
        <v>0</v>
      </c>
      <c r="Q474" s="115">
        <f t="shared" si="121"/>
        <v>0</v>
      </c>
      <c r="R474" s="115">
        <f t="shared" si="121"/>
        <v>0</v>
      </c>
      <c r="S474" s="115">
        <f t="shared" si="121"/>
        <v>0</v>
      </c>
      <c r="T474" s="116">
        <f t="shared" si="121"/>
        <v>0</v>
      </c>
      <c r="U474" s="95"/>
      <c r="V474" s="96"/>
      <c r="W474" s="96"/>
      <c r="X474" s="96"/>
      <c r="Y474" s="96"/>
      <c r="Z474" s="96"/>
    </row>
    <row r="475" spans="1:26" ht="15.75" customHeight="1">
      <c r="A475" s="119"/>
      <c r="B475" s="120"/>
      <c r="C475" s="121"/>
      <c r="D475" s="121"/>
      <c r="E475" s="121"/>
      <c r="F475" s="121"/>
      <c r="G475" s="121"/>
      <c r="H475" s="121"/>
      <c r="I475" s="95"/>
      <c r="J475" s="95"/>
      <c r="K475" s="95"/>
      <c r="L475" s="95"/>
      <c r="M475" s="114" t="s">
        <v>104</v>
      </c>
      <c r="N475" s="115">
        <f>IF(N466=A465,F474,0)</f>
        <v>0</v>
      </c>
      <c r="O475" s="115">
        <f>IF(O466=A465,F474,0)</f>
        <v>0</v>
      </c>
      <c r="P475" s="115">
        <f>IF(P466=A465,F474,0)</f>
        <v>0</v>
      </c>
      <c r="Q475" s="115">
        <f>IF(Q466=A465,F474,0)</f>
        <v>0</v>
      </c>
      <c r="R475" s="115">
        <f>IF(R466=A465,F474,0)</f>
        <v>0</v>
      </c>
      <c r="S475" s="115">
        <f>IF(S466=A465,F474,0)</f>
        <v>0</v>
      </c>
      <c r="T475" s="116">
        <f>IF(T466=A465,F474,0)</f>
        <v>0</v>
      </c>
      <c r="U475" s="95"/>
      <c r="V475" s="96"/>
      <c r="W475" s="96"/>
      <c r="X475" s="96"/>
      <c r="Y475" s="96"/>
      <c r="Z475" s="96"/>
    </row>
    <row r="476" spans="1:26" ht="15.75" customHeight="1">
      <c r="A476" s="119"/>
      <c r="B476" s="119"/>
      <c r="C476" s="119"/>
      <c r="D476" s="119"/>
      <c r="E476" s="119"/>
      <c r="F476" s="119"/>
      <c r="G476" s="119"/>
      <c r="H476" s="119"/>
      <c r="I476" s="95"/>
      <c r="J476" s="95"/>
      <c r="K476" s="95"/>
      <c r="L476" s="95"/>
      <c r="M476" s="95"/>
      <c r="N476" s="95"/>
      <c r="O476" s="95"/>
      <c r="P476" s="95"/>
      <c r="Q476" s="95"/>
      <c r="R476" s="95"/>
      <c r="S476" s="95"/>
      <c r="T476" s="96"/>
      <c r="U476" s="96"/>
      <c r="V476" s="96"/>
      <c r="W476" s="96"/>
      <c r="X476" s="96"/>
      <c r="Y476" s="96"/>
      <c r="Z476" s="96"/>
    </row>
    <row r="477" spans="1:26" ht="15.75" customHeight="1">
      <c r="A477" s="122" t="s">
        <v>91</v>
      </c>
      <c r="B477" s="295" t="s">
        <v>92</v>
      </c>
      <c r="C477" s="296"/>
      <c r="D477" s="123" t="s">
        <v>93</v>
      </c>
      <c r="E477" s="292" t="s">
        <v>94</v>
      </c>
      <c r="F477" s="293"/>
      <c r="G477" s="293"/>
      <c r="H477" s="294"/>
      <c r="I477" s="95"/>
      <c r="J477" s="95"/>
      <c r="K477" s="95"/>
      <c r="L477" s="95"/>
      <c r="M477" s="95"/>
      <c r="N477" s="95"/>
      <c r="O477" s="95"/>
      <c r="P477" s="95"/>
      <c r="Q477" s="95"/>
      <c r="R477" s="95"/>
      <c r="S477" s="95"/>
      <c r="T477" s="96"/>
      <c r="U477" s="96"/>
      <c r="V477" s="96"/>
      <c r="W477" s="96"/>
      <c r="X477" s="96"/>
      <c r="Y477" s="96"/>
      <c r="Z477" s="96"/>
    </row>
    <row r="478" spans="1:26" ht="15.75" customHeight="1">
      <c r="A478" s="126"/>
      <c r="B478" s="288"/>
      <c r="C478" s="237"/>
      <c r="D478" s="127"/>
      <c r="E478" s="289"/>
      <c r="F478" s="268"/>
      <c r="G478" s="268"/>
      <c r="H478" s="290"/>
      <c r="I478" s="95"/>
      <c r="J478" s="95"/>
      <c r="K478" s="95"/>
      <c r="L478" s="95"/>
      <c r="M478" s="107"/>
      <c r="N478" s="291" t="s">
        <v>86</v>
      </c>
      <c r="O478" s="268"/>
      <c r="P478" s="268"/>
      <c r="Q478" s="268"/>
      <c r="R478" s="268"/>
      <c r="S478" s="268"/>
      <c r="T478" s="237"/>
      <c r="U478" s="108"/>
      <c r="V478" s="96"/>
      <c r="W478" s="96"/>
      <c r="X478" s="96"/>
      <c r="Y478" s="96"/>
      <c r="Z478" s="96"/>
    </row>
    <row r="479" spans="1:26" ht="48">
      <c r="A479" s="128" t="s">
        <v>95</v>
      </c>
      <c r="B479" s="129" t="s">
        <v>208</v>
      </c>
      <c r="C479" s="129" t="s">
        <v>209</v>
      </c>
      <c r="D479" s="129" t="s">
        <v>210</v>
      </c>
      <c r="E479" s="129" t="s">
        <v>99</v>
      </c>
      <c r="F479" s="129" t="s">
        <v>100</v>
      </c>
      <c r="G479" s="129" t="s">
        <v>101</v>
      </c>
      <c r="H479" s="130" t="s">
        <v>102</v>
      </c>
      <c r="I479" s="95"/>
      <c r="J479" s="95"/>
      <c r="K479" s="95"/>
      <c r="L479" s="95"/>
      <c r="M479" s="107" t="s">
        <v>88</v>
      </c>
      <c r="N479" s="110">
        <f>$B$10</f>
        <v>0</v>
      </c>
      <c r="O479" s="110">
        <f>$C$10</f>
        <v>0</v>
      </c>
      <c r="P479" s="110">
        <f>$D$10</f>
        <v>0</v>
      </c>
      <c r="Q479" s="110">
        <f>$E$10</f>
        <v>0</v>
      </c>
      <c r="R479" s="110">
        <f>$F$10</f>
        <v>0</v>
      </c>
      <c r="S479" s="110">
        <f>$G$10</f>
        <v>0</v>
      </c>
      <c r="T479" s="110" t="s">
        <v>17</v>
      </c>
      <c r="U479" s="111"/>
      <c r="V479" s="96"/>
      <c r="W479" s="96"/>
      <c r="X479" s="96"/>
      <c r="Y479" s="96"/>
      <c r="Z479" s="96"/>
    </row>
    <row r="480" spans="1:26" ht="15.75" customHeight="1">
      <c r="A480" s="131" t="str">
        <f>IF($A$11=0,"",$A$11)</f>
        <v/>
      </c>
      <c r="B480" s="132"/>
      <c r="C480" s="133"/>
      <c r="D480" s="133"/>
      <c r="E480" s="134"/>
      <c r="F480" s="132"/>
      <c r="G480" s="132"/>
      <c r="H480" s="135">
        <f t="shared" ref="H480:H486" si="122">(B480*G480*F480)/1000000</f>
        <v>0</v>
      </c>
      <c r="I480" s="95"/>
      <c r="J480" s="95"/>
      <c r="K480" s="95"/>
      <c r="L480" s="95"/>
      <c r="M480" s="114">
        <f>$A$11</f>
        <v>0</v>
      </c>
      <c r="N480" s="115">
        <f>IF(N479=A478,H480,0)</f>
        <v>0</v>
      </c>
      <c r="O480" s="115">
        <f>IF(O479=A478,H480,0)</f>
        <v>0</v>
      </c>
      <c r="P480" s="115">
        <f>IF(P479=A478,H480,0)</f>
        <v>0</v>
      </c>
      <c r="Q480" s="115">
        <f>IF(Q479=A478,H480,0)</f>
        <v>0</v>
      </c>
      <c r="R480" s="115">
        <f>IF(R479=A478,H480,0)</f>
        <v>0</v>
      </c>
      <c r="S480" s="115">
        <f>IF(S479=A478,H480,0)</f>
        <v>0</v>
      </c>
      <c r="T480" s="116">
        <f>IF(T479=A478,H480,0)</f>
        <v>0</v>
      </c>
      <c r="U480" s="95"/>
      <c r="V480" s="96"/>
      <c r="W480" s="96"/>
      <c r="X480" s="96"/>
      <c r="Y480" s="96"/>
      <c r="Z480" s="96"/>
    </row>
    <row r="481" spans="1:26" ht="15.75" customHeight="1">
      <c r="A481" s="131" t="str">
        <f>IF($A$12=0,"",$A$12)</f>
        <v/>
      </c>
      <c r="B481" s="132"/>
      <c r="C481" s="133"/>
      <c r="D481" s="133"/>
      <c r="E481" s="134"/>
      <c r="F481" s="134"/>
      <c r="G481" s="132"/>
      <c r="H481" s="135">
        <f t="shared" si="122"/>
        <v>0</v>
      </c>
      <c r="I481" s="95"/>
      <c r="J481" s="95"/>
      <c r="K481" s="95"/>
      <c r="L481" s="95"/>
      <c r="M481" s="114">
        <f>$A$12</f>
        <v>0</v>
      </c>
      <c r="N481" s="115">
        <f>IF(N479=A478,H481,0)</f>
        <v>0</v>
      </c>
      <c r="O481" s="115">
        <f>IF(O479=A478,H481,0)</f>
        <v>0</v>
      </c>
      <c r="P481" s="115">
        <f>IF(P479=A478,H481,0)</f>
        <v>0</v>
      </c>
      <c r="Q481" s="115">
        <f>IF(Q479=A478,H481,0)</f>
        <v>0</v>
      </c>
      <c r="R481" s="115">
        <f>IF(R479=A478,H481,0)</f>
        <v>0</v>
      </c>
      <c r="S481" s="115">
        <f>IF(S479=A478,H481,0)</f>
        <v>0</v>
      </c>
      <c r="T481" s="116">
        <f>IF(T479=A478,H481,0)</f>
        <v>0</v>
      </c>
      <c r="U481" s="95"/>
      <c r="V481" s="96"/>
      <c r="W481" s="96"/>
      <c r="X481" s="96"/>
      <c r="Y481" s="96"/>
      <c r="Z481" s="96"/>
    </row>
    <row r="482" spans="1:26" ht="15.75" customHeight="1">
      <c r="A482" s="131" t="str">
        <f>IF($A$13=0,"",$A$13)</f>
        <v/>
      </c>
      <c r="B482" s="133"/>
      <c r="C482" s="133"/>
      <c r="D482" s="133"/>
      <c r="E482" s="134"/>
      <c r="F482" s="134"/>
      <c r="G482" s="132"/>
      <c r="H482" s="135">
        <f t="shared" si="122"/>
        <v>0</v>
      </c>
      <c r="I482" s="95"/>
      <c r="J482" s="95"/>
      <c r="K482" s="95"/>
      <c r="L482" s="95"/>
      <c r="M482" s="114">
        <f>$A$13</f>
        <v>0</v>
      </c>
      <c r="N482" s="115">
        <f>IF(N479=A478,H482,0)</f>
        <v>0</v>
      </c>
      <c r="O482" s="115">
        <f>IF(O479=A478,H482,0)</f>
        <v>0</v>
      </c>
      <c r="P482" s="115">
        <f>IF(P479=A478,H482,0)</f>
        <v>0</v>
      </c>
      <c r="Q482" s="115">
        <f>IF(Q479=A478,H482,0)</f>
        <v>0</v>
      </c>
      <c r="R482" s="115">
        <f>IF(R479=A478,H482,0)</f>
        <v>0</v>
      </c>
      <c r="S482" s="115">
        <f>IF(S479=A478,H482,0)</f>
        <v>0</v>
      </c>
      <c r="T482" s="116">
        <f>IF(T479=A478,H482,0)</f>
        <v>0</v>
      </c>
      <c r="U482" s="95"/>
      <c r="V482" s="96"/>
      <c r="W482" s="96"/>
      <c r="X482" s="96"/>
      <c r="Y482" s="96"/>
      <c r="Z482" s="96"/>
    </row>
    <row r="483" spans="1:26" ht="15.75" customHeight="1">
      <c r="A483" s="131" t="str">
        <f>IF($A$14=0,"",$A$14)</f>
        <v/>
      </c>
      <c r="B483" s="133"/>
      <c r="C483" s="133"/>
      <c r="D483" s="133"/>
      <c r="E483" s="134"/>
      <c r="F483" s="132"/>
      <c r="G483" s="132"/>
      <c r="H483" s="135">
        <f t="shared" si="122"/>
        <v>0</v>
      </c>
      <c r="I483" s="95"/>
      <c r="J483" s="95"/>
      <c r="K483" s="95"/>
      <c r="L483" s="95"/>
      <c r="M483" s="114">
        <f>$A$14</f>
        <v>0</v>
      </c>
      <c r="N483" s="115">
        <f>IF(N479=A478,H483,0)</f>
        <v>0</v>
      </c>
      <c r="O483" s="115">
        <f>IF(O479=A478,H483,0)</f>
        <v>0</v>
      </c>
      <c r="P483" s="115">
        <f>IF(P479=A478,H483,0)</f>
        <v>0</v>
      </c>
      <c r="Q483" s="115">
        <f>IF(Q479=A478,H483,0)</f>
        <v>0</v>
      </c>
      <c r="R483" s="115">
        <f>IF(R479=A478,H483,0)</f>
        <v>0</v>
      </c>
      <c r="S483" s="115">
        <f>IF(S479=A478,H483,0)</f>
        <v>0</v>
      </c>
      <c r="T483" s="116">
        <f>IF(T479=A478,H483,0)</f>
        <v>0</v>
      </c>
      <c r="U483" s="95"/>
      <c r="V483" s="96"/>
      <c r="W483" s="96"/>
      <c r="X483" s="96"/>
      <c r="Y483" s="96"/>
      <c r="Z483" s="96"/>
    </row>
    <row r="484" spans="1:26" ht="15.75" customHeight="1">
      <c r="A484" s="131" t="str">
        <f>IF($A$15=0,"",$A$15)</f>
        <v/>
      </c>
      <c r="B484" s="133"/>
      <c r="C484" s="133"/>
      <c r="D484" s="133"/>
      <c r="E484" s="134"/>
      <c r="F484" s="132"/>
      <c r="G484" s="132"/>
      <c r="H484" s="135">
        <f t="shared" si="122"/>
        <v>0</v>
      </c>
      <c r="I484" s="95"/>
      <c r="J484" s="95"/>
      <c r="K484" s="95"/>
      <c r="L484" s="95"/>
      <c r="M484" s="114">
        <f>$A$15</f>
        <v>0</v>
      </c>
      <c r="N484" s="115">
        <f>IF(N479=A478,H484,0)</f>
        <v>0</v>
      </c>
      <c r="O484" s="115">
        <f>IF(O479=A478,H484,0)</f>
        <v>0</v>
      </c>
      <c r="P484" s="115">
        <f>IF(P479=A478,H484,0)</f>
        <v>0</v>
      </c>
      <c r="Q484" s="115">
        <f>IF(Q479=A478,H484,0)</f>
        <v>0</v>
      </c>
      <c r="R484" s="115">
        <f>IF(R479=A478,H484,0)</f>
        <v>0</v>
      </c>
      <c r="S484" s="115">
        <f>IF(S479=A478,H484,0)</f>
        <v>0</v>
      </c>
      <c r="T484" s="116">
        <f>IF(T479=A478,H484,0)</f>
        <v>0</v>
      </c>
      <c r="U484" s="95"/>
      <c r="V484" s="96"/>
      <c r="W484" s="96"/>
      <c r="X484" s="96"/>
      <c r="Y484" s="96"/>
      <c r="Z484" s="96"/>
    </row>
    <row r="485" spans="1:26" ht="15.75" customHeight="1">
      <c r="A485" s="131" t="str">
        <f>IF($A$16=0,"",$A$16)</f>
        <v/>
      </c>
      <c r="B485" s="133"/>
      <c r="C485" s="133"/>
      <c r="D485" s="133"/>
      <c r="E485" s="134"/>
      <c r="F485" s="132"/>
      <c r="G485" s="132"/>
      <c r="H485" s="135">
        <f t="shared" si="122"/>
        <v>0</v>
      </c>
      <c r="I485" s="95"/>
      <c r="J485" s="95"/>
      <c r="K485" s="95"/>
      <c r="L485" s="95"/>
      <c r="M485" s="114">
        <f>$A$16</f>
        <v>0</v>
      </c>
      <c r="N485" s="115">
        <f>IF(N479=A478,H485,0)</f>
        <v>0</v>
      </c>
      <c r="O485" s="115">
        <f>IF(O479=A478,H485,0)</f>
        <v>0</v>
      </c>
      <c r="P485" s="115">
        <f>IF(P479=A478,H485,0)</f>
        <v>0</v>
      </c>
      <c r="Q485" s="115">
        <f>IF(Q479=A478,H485,0)</f>
        <v>0</v>
      </c>
      <c r="R485" s="115">
        <f>IF(R479=A478,H485,0)</f>
        <v>0</v>
      </c>
      <c r="S485" s="115">
        <f>IF(S479=A478,H485,0)</f>
        <v>0</v>
      </c>
      <c r="T485" s="116">
        <f>IF(T479=A478,H485,0)</f>
        <v>0</v>
      </c>
      <c r="U485" s="95"/>
      <c r="V485" s="96"/>
      <c r="W485" s="96"/>
      <c r="X485" s="96"/>
      <c r="Y485" s="96"/>
      <c r="Z485" s="96"/>
    </row>
    <row r="486" spans="1:26" ht="15.75" customHeight="1">
      <c r="A486" s="131" t="str">
        <f>IF($A$17=0,"",$A$17)</f>
        <v/>
      </c>
      <c r="B486" s="133"/>
      <c r="C486" s="133"/>
      <c r="D486" s="133"/>
      <c r="E486" s="134"/>
      <c r="F486" s="132"/>
      <c r="G486" s="132"/>
      <c r="H486" s="135">
        <f t="shared" si="122"/>
        <v>0</v>
      </c>
      <c r="I486" s="95"/>
      <c r="J486" s="95"/>
      <c r="K486" s="95"/>
      <c r="L486" s="95"/>
      <c r="M486" s="114">
        <f>$A$17</f>
        <v>0</v>
      </c>
      <c r="N486" s="115">
        <f>IF(N479=A478,H486,0)</f>
        <v>0</v>
      </c>
      <c r="O486" s="115">
        <f>IF(O479=A478,H486,0)</f>
        <v>0</v>
      </c>
      <c r="P486" s="115">
        <f>IF(P479=A478,H486,0)</f>
        <v>0</v>
      </c>
      <c r="Q486" s="115">
        <f>IF(Q479=A478,H486,0)</f>
        <v>0</v>
      </c>
      <c r="R486" s="115">
        <f>IF(R479=A478,H486,0)</f>
        <v>0</v>
      </c>
      <c r="S486" s="115">
        <f>IF(S479=A478,H486,0)</f>
        <v>0</v>
      </c>
      <c r="T486" s="116">
        <f>IF(T479=A478,H486,0)</f>
        <v>0</v>
      </c>
      <c r="U486" s="95"/>
      <c r="V486" s="96"/>
      <c r="W486" s="96"/>
      <c r="X486" s="96"/>
      <c r="Y486" s="96"/>
      <c r="Z486" s="96"/>
    </row>
    <row r="487" spans="1:26" ht="15.75" customHeight="1">
      <c r="A487" s="136" t="s">
        <v>103</v>
      </c>
      <c r="B487" s="137">
        <f t="shared" ref="B487:D487" si="123">SUM(B480:B486)</f>
        <v>0</v>
      </c>
      <c r="C487" s="137">
        <f t="shared" si="123"/>
        <v>0</v>
      </c>
      <c r="D487" s="137">
        <f t="shared" si="123"/>
        <v>0</v>
      </c>
      <c r="E487" s="137"/>
      <c r="F487" s="137">
        <f>IF(H487&gt;0,LARGE(F480:F486,1),0)</f>
        <v>0</v>
      </c>
      <c r="G487" s="137"/>
      <c r="H487" s="138">
        <f>SUM(H480:H486)</f>
        <v>0</v>
      </c>
      <c r="I487" s="95"/>
      <c r="J487" s="95"/>
      <c r="K487" s="95"/>
      <c r="L487" s="95"/>
      <c r="M487" s="114" t="s">
        <v>103</v>
      </c>
      <c r="N487" s="115">
        <f t="shared" ref="N487:T487" si="124">N480+N481+N482+N483+N484+N485+N486</f>
        <v>0</v>
      </c>
      <c r="O487" s="115">
        <f t="shared" si="124"/>
        <v>0</v>
      </c>
      <c r="P487" s="115">
        <f t="shared" si="124"/>
        <v>0</v>
      </c>
      <c r="Q487" s="115">
        <f t="shared" si="124"/>
        <v>0</v>
      </c>
      <c r="R487" s="115">
        <f t="shared" si="124"/>
        <v>0</v>
      </c>
      <c r="S487" s="115">
        <f t="shared" si="124"/>
        <v>0</v>
      </c>
      <c r="T487" s="116">
        <f t="shared" si="124"/>
        <v>0</v>
      </c>
      <c r="U487" s="95"/>
      <c r="V487" s="96"/>
      <c r="W487" s="96"/>
      <c r="X487" s="96"/>
      <c r="Y487" s="96"/>
      <c r="Z487" s="96"/>
    </row>
    <row r="488" spans="1:26" ht="12.75" customHeight="1">
      <c r="A488" s="102"/>
      <c r="B488" s="103"/>
      <c r="C488" s="99"/>
      <c r="D488" s="99"/>
      <c r="E488" s="99"/>
      <c r="F488" s="99"/>
      <c r="G488" s="99"/>
      <c r="H488" s="99"/>
      <c r="I488" s="95"/>
      <c r="J488" s="95"/>
      <c r="K488" s="95"/>
      <c r="L488" s="95"/>
      <c r="M488" s="114" t="s">
        <v>104</v>
      </c>
      <c r="N488" s="115">
        <f>IF(N479=A478,F487,0)</f>
        <v>0</v>
      </c>
      <c r="O488" s="115">
        <f>IF(O479=A478,F487,0)</f>
        <v>0</v>
      </c>
      <c r="P488" s="115">
        <f>IF(P479=A478,F487,0)</f>
        <v>0</v>
      </c>
      <c r="Q488" s="115">
        <f>IF(Q479=A478,F487,0)</f>
        <v>0</v>
      </c>
      <c r="R488" s="115">
        <f>IF(R479=A478,F487,0)</f>
        <v>0</v>
      </c>
      <c r="S488" s="115">
        <f>IF(S479=A478,F487,0)</f>
        <v>0</v>
      </c>
      <c r="T488" s="116">
        <f>IF(T479=A478,F487,0)</f>
        <v>0</v>
      </c>
      <c r="U488" s="95"/>
      <c r="V488" s="96"/>
      <c r="W488" s="96"/>
      <c r="X488" s="96"/>
      <c r="Y488" s="96"/>
      <c r="Z488" s="96"/>
    </row>
    <row r="489" spans="1:26" ht="12.75" customHeight="1">
      <c r="A489" s="96"/>
      <c r="B489" s="96"/>
      <c r="C489" s="96"/>
      <c r="D489" s="96"/>
      <c r="E489" s="96"/>
      <c r="F489" s="96"/>
      <c r="G489" s="96"/>
      <c r="H489" s="96"/>
      <c r="I489" s="95"/>
      <c r="J489" s="95"/>
      <c r="K489" s="95"/>
      <c r="L489" s="95"/>
      <c r="M489" s="95"/>
      <c r="N489" s="95"/>
      <c r="O489" s="95"/>
      <c r="P489" s="95"/>
      <c r="Q489" s="95"/>
      <c r="R489" s="95"/>
      <c r="S489" s="95"/>
      <c r="T489" s="96"/>
      <c r="U489" s="96"/>
      <c r="V489" s="96"/>
      <c r="W489" s="96"/>
      <c r="X489" s="96"/>
      <c r="Y489" s="96"/>
      <c r="Z489" s="96"/>
    </row>
    <row r="490" spans="1:26" ht="12.75" customHeight="1">
      <c r="A490" s="96"/>
      <c r="B490" s="96"/>
      <c r="C490" s="96"/>
      <c r="D490" s="96"/>
      <c r="E490" s="96"/>
      <c r="F490" s="96"/>
      <c r="G490" s="96"/>
      <c r="H490" s="96"/>
      <c r="I490" s="95"/>
      <c r="J490" s="95"/>
      <c r="K490" s="95"/>
      <c r="L490" s="95"/>
      <c r="M490" s="95"/>
      <c r="N490" s="95"/>
      <c r="O490" s="95"/>
      <c r="P490" s="95"/>
      <c r="Q490" s="95"/>
      <c r="R490" s="95"/>
      <c r="S490" s="95"/>
      <c r="T490" s="96"/>
      <c r="U490" s="96"/>
      <c r="V490" s="96"/>
      <c r="W490" s="96"/>
      <c r="X490" s="96"/>
      <c r="Y490" s="96"/>
      <c r="Z490" s="96"/>
    </row>
    <row r="491" spans="1:26" ht="12.75" customHeight="1">
      <c r="A491" s="96"/>
      <c r="B491" s="96"/>
      <c r="C491" s="96"/>
      <c r="D491" s="96"/>
      <c r="E491" s="96"/>
      <c r="F491" s="96"/>
      <c r="G491" s="96"/>
      <c r="H491" s="96"/>
      <c r="I491" s="95"/>
      <c r="J491" s="95"/>
      <c r="K491" s="95"/>
      <c r="L491" s="95"/>
      <c r="M491" s="95"/>
      <c r="N491" s="95"/>
      <c r="O491" s="95"/>
      <c r="P491" s="95"/>
      <c r="Q491" s="95"/>
      <c r="R491" s="95"/>
      <c r="S491" s="95"/>
      <c r="T491" s="96"/>
      <c r="U491" s="96"/>
      <c r="V491" s="96"/>
      <c r="W491" s="96"/>
      <c r="X491" s="96"/>
      <c r="Y491" s="96"/>
      <c r="Z491" s="96"/>
    </row>
    <row r="492" spans="1:26" ht="12.75" customHeight="1">
      <c r="A492" s="96"/>
      <c r="B492" s="96"/>
      <c r="C492" s="96"/>
      <c r="D492" s="96"/>
      <c r="E492" s="96"/>
      <c r="F492" s="96"/>
      <c r="G492" s="96"/>
      <c r="H492" s="96"/>
      <c r="I492" s="95"/>
      <c r="J492" s="95"/>
      <c r="K492" s="95"/>
      <c r="L492" s="95"/>
      <c r="M492" s="95"/>
      <c r="N492" s="95"/>
      <c r="O492" s="95"/>
      <c r="P492" s="95"/>
      <c r="Q492" s="95"/>
      <c r="R492" s="95"/>
      <c r="S492" s="95"/>
      <c r="T492" s="96"/>
      <c r="U492" s="96"/>
      <c r="V492" s="96"/>
      <c r="W492" s="96"/>
      <c r="X492" s="96"/>
      <c r="Y492" s="96"/>
      <c r="Z492" s="96"/>
    </row>
    <row r="493" spans="1:26" ht="12.75" customHeight="1">
      <c r="A493" s="96"/>
      <c r="B493" s="96"/>
      <c r="C493" s="96"/>
      <c r="D493" s="96"/>
      <c r="E493" s="96"/>
      <c r="F493" s="96"/>
      <c r="G493" s="96"/>
      <c r="H493" s="96"/>
      <c r="I493" s="95"/>
      <c r="J493" s="95"/>
      <c r="K493" s="95"/>
      <c r="L493" s="95"/>
      <c r="M493" s="95"/>
      <c r="N493" s="95"/>
      <c r="O493" s="95"/>
      <c r="P493" s="95"/>
      <c r="Q493" s="95"/>
      <c r="R493" s="95"/>
      <c r="S493" s="95"/>
      <c r="T493" s="96"/>
      <c r="U493" s="96"/>
      <c r="V493" s="96"/>
      <c r="W493" s="96"/>
      <c r="X493" s="96"/>
      <c r="Y493" s="96"/>
      <c r="Z493" s="96"/>
    </row>
    <row r="494" spans="1:26" ht="12.75" customHeight="1">
      <c r="A494" s="96"/>
      <c r="B494" s="96"/>
      <c r="C494" s="96"/>
      <c r="D494" s="96"/>
      <c r="E494" s="96"/>
      <c r="F494" s="96"/>
      <c r="G494" s="96"/>
      <c r="H494" s="96"/>
      <c r="I494" s="95"/>
      <c r="J494" s="95"/>
      <c r="K494" s="95"/>
      <c r="L494" s="95"/>
      <c r="M494" s="95"/>
      <c r="N494" s="95"/>
      <c r="O494" s="95"/>
      <c r="P494" s="95"/>
      <c r="Q494" s="95"/>
      <c r="R494" s="95"/>
      <c r="S494" s="95"/>
      <c r="T494" s="96"/>
      <c r="U494" s="96"/>
      <c r="V494" s="96"/>
      <c r="W494" s="96"/>
      <c r="X494" s="96"/>
      <c r="Y494" s="96"/>
      <c r="Z494" s="96"/>
    </row>
    <row r="495" spans="1:26" ht="12.75" customHeight="1">
      <c r="A495" s="96"/>
      <c r="B495" s="96"/>
      <c r="C495" s="96"/>
      <c r="D495" s="96"/>
      <c r="E495" s="96"/>
      <c r="F495" s="96"/>
      <c r="G495" s="96"/>
      <c r="H495" s="96"/>
      <c r="I495" s="95"/>
      <c r="J495" s="95"/>
      <c r="K495" s="95"/>
      <c r="L495" s="95"/>
      <c r="M495" s="95"/>
      <c r="N495" s="95"/>
      <c r="O495" s="95"/>
      <c r="P495" s="95"/>
      <c r="Q495" s="95"/>
      <c r="R495" s="95"/>
      <c r="S495" s="95"/>
      <c r="T495" s="96"/>
      <c r="U495" s="96"/>
      <c r="V495" s="96"/>
      <c r="W495" s="96"/>
      <c r="X495" s="96"/>
      <c r="Y495" s="96"/>
      <c r="Z495" s="96"/>
    </row>
    <row r="496" spans="1:26" ht="12.75" customHeight="1">
      <c r="A496" s="96"/>
      <c r="B496" s="96"/>
      <c r="C496" s="96"/>
      <c r="D496" s="96"/>
      <c r="E496" s="96"/>
      <c r="F496" s="96"/>
      <c r="G496" s="96"/>
      <c r="H496" s="96"/>
      <c r="I496" s="95"/>
      <c r="J496" s="95"/>
      <c r="K496" s="95"/>
      <c r="L496" s="95"/>
      <c r="M496" s="95"/>
      <c r="N496" s="95"/>
      <c r="O496" s="95"/>
      <c r="P496" s="95"/>
      <c r="Q496" s="95"/>
      <c r="R496" s="95"/>
      <c r="S496" s="95"/>
      <c r="T496" s="96"/>
      <c r="U496" s="96"/>
      <c r="V496" s="96"/>
      <c r="W496" s="96"/>
      <c r="X496" s="96"/>
      <c r="Y496" s="96"/>
      <c r="Z496" s="96"/>
    </row>
    <row r="497" spans="1:26" ht="12.75" customHeight="1">
      <c r="A497" s="96"/>
      <c r="B497" s="96"/>
      <c r="C497" s="96"/>
      <c r="D497" s="96"/>
      <c r="E497" s="96"/>
      <c r="F497" s="96"/>
      <c r="G497" s="96"/>
      <c r="H497" s="96"/>
      <c r="I497" s="95"/>
      <c r="J497" s="95"/>
      <c r="K497" s="95"/>
      <c r="L497" s="95"/>
      <c r="M497" s="95"/>
      <c r="N497" s="95"/>
      <c r="O497" s="95"/>
      <c r="P497" s="95"/>
      <c r="Q497" s="95"/>
      <c r="R497" s="95"/>
      <c r="S497" s="95"/>
      <c r="T497" s="96"/>
      <c r="U497" s="96"/>
      <c r="V497" s="96"/>
      <c r="W497" s="96"/>
      <c r="X497" s="96"/>
      <c r="Y497" s="96"/>
      <c r="Z497" s="96"/>
    </row>
    <row r="498" spans="1:26" ht="12.75" customHeight="1">
      <c r="A498" s="96"/>
      <c r="B498" s="96"/>
      <c r="C498" s="96"/>
      <c r="D498" s="96"/>
      <c r="E498" s="96"/>
      <c r="F498" s="96"/>
      <c r="G498" s="96"/>
      <c r="H498" s="96"/>
      <c r="I498" s="95"/>
      <c r="J498" s="95"/>
      <c r="K498" s="95"/>
      <c r="L498" s="95"/>
      <c r="M498" s="95"/>
      <c r="N498" s="95"/>
      <c r="O498" s="95"/>
      <c r="P498" s="95"/>
      <c r="Q498" s="95"/>
      <c r="R498" s="95"/>
      <c r="S498" s="95"/>
      <c r="T498" s="96"/>
      <c r="U498" s="96"/>
      <c r="V498" s="96"/>
      <c r="W498" s="96"/>
      <c r="X498" s="96"/>
      <c r="Y498" s="96"/>
      <c r="Z498" s="96"/>
    </row>
    <row r="499" spans="1:26" ht="12.75" customHeight="1">
      <c r="A499" s="96"/>
      <c r="B499" s="96"/>
      <c r="C499" s="96"/>
      <c r="D499" s="96"/>
      <c r="E499" s="96"/>
      <c r="F499" s="96"/>
      <c r="G499" s="96"/>
      <c r="H499" s="96"/>
      <c r="I499" s="95"/>
      <c r="J499" s="95"/>
      <c r="K499" s="95"/>
      <c r="L499" s="95"/>
      <c r="M499" s="95"/>
      <c r="N499" s="95"/>
      <c r="O499" s="95"/>
      <c r="P499" s="95"/>
      <c r="Q499" s="95"/>
      <c r="R499" s="95"/>
      <c r="S499" s="95"/>
      <c r="T499" s="96"/>
      <c r="U499" s="96"/>
      <c r="V499" s="96"/>
      <c r="W499" s="96"/>
      <c r="X499" s="96"/>
      <c r="Y499" s="96"/>
      <c r="Z499" s="96"/>
    </row>
    <row r="500" spans="1:26" ht="12.75" customHeight="1">
      <c r="A500" s="96"/>
      <c r="B500" s="96"/>
      <c r="C500" s="96"/>
      <c r="D500" s="96"/>
      <c r="E500" s="96"/>
      <c r="F500" s="96"/>
      <c r="G500" s="96"/>
      <c r="H500" s="96"/>
      <c r="I500" s="95"/>
      <c r="J500" s="95"/>
      <c r="K500" s="95"/>
      <c r="L500" s="95"/>
      <c r="M500" s="95"/>
      <c r="N500" s="95"/>
      <c r="O500" s="95"/>
      <c r="P500" s="95"/>
      <c r="Q500" s="95"/>
      <c r="R500" s="95"/>
      <c r="S500" s="95"/>
      <c r="T500" s="96"/>
      <c r="U500" s="96"/>
      <c r="V500" s="96"/>
      <c r="W500" s="96"/>
      <c r="X500" s="96"/>
      <c r="Y500" s="96"/>
      <c r="Z500" s="96"/>
    </row>
    <row r="501" spans="1:26" ht="12.75" customHeight="1">
      <c r="A501" s="96"/>
      <c r="B501" s="96"/>
      <c r="C501" s="96"/>
      <c r="D501" s="96"/>
      <c r="E501" s="96"/>
      <c r="F501" s="96"/>
      <c r="G501" s="96"/>
      <c r="H501" s="96"/>
      <c r="I501" s="95"/>
      <c r="J501" s="95"/>
      <c r="K501" s="95"/>
      <c r="L501" s="95"/>
      <c r="M501" s="95"/>
      <c r="N501" s="95"/>
      <c r="O501" s="95"/>
      <c r="P501" s="95"/>
      <c r="Q501" s="95"/>
      <c r="R501" s="95"/>
      <c r="S501" s="95"/>
      <c r="T501" s="96"/>
      <c r="U501" s="96"/>
      <c r="V501" s="96"/>
      <c r="W501" s="96"/>
      <c r="X501" s="96"/>
      <c r="Y501" s="96"/>
      <c r="Z501" s="96"/>
    </row>
    <row r="502" spans="1:26" ht="12.75" customHeight="1">
      <c r="A502" s="96"/>
      <c r="B502" s="96"/>
      <c r="C502" s="96"/>
      <c r="D502" s="96"/>
      <c r="E502" s="96"/>
      <c r="F502" s="96"/>
      <c r="G502" s="96"/>
      <c r="H502" s="96"/>
      <c r="I502" s="95"/>
      <c r="J502" s="95"/>
      <c r="K502" s="95"/>
      <c r="L502" s="95"/>
      <c r="M502" s="95"/>
      <c r="N502" s="95"/>
      <c r="O502" s="95"/>
      <c r="P502" s="95"/>
      <c r="Q502" s="95"/>
      <c r="R502" s="95"/>
      <c r="S502" s="95"/>
      <c r="T502" s="96"/>
      <c r="U502" s="96"/>
      <c r="V502" s="96"/>
      <c r="W502" s="96"/>
      <c r="X502" s="96"/>
      <c r="Y502" s="96"/>
      <c r="Z502" s="96"/>
    </row>
    <row r="503" spans="1:26" ht="12.75" customHeight="1">
      <c r="A503" s="96"/>
      <c r="B503" s="96"/>
      <c r="C503" s="96"/>
      <c r="D503" s="96"/>
      <c r="E503" s="96"/>
      <c r="F503" s="96"/>
      <c r="G503" s="96"/>
      <c r="H503" s="96"/>
      <c r="I503" s="95"/>
      <c r="J503" s="95"/>
      <c r="K503" s="95"/>
      <c r="L503" s="95"/>
      <c r="M503" s="95"/>
      <c r="N503" s="95"/>
      <c r="O503" s="95"/>
      <c r="P503" s="95"/>
      <c r="Q503" s="95"/>
      <c r="R503" s="95"/>
      <c r="S503" s="95"/>
      <c r="T503" s="96"/>
      <c r="U503" s="96"/>
      <c r="V503" s="96"/>
      <c r="W503" s="96"/>
      <c r="X503" s="96"/>
      <c r="Y503" s="96"/>
      <c r="Z503" s="96"/>
    </row>
    <row r="504" spans="1:26" ht="12.75" customHeight="1">
      <c r="A504" s="96"/>
      <c r="B504" s="96"/>
      <c r="C504" s="96"/>
      <c r="D504" s="96"/>
      <c r="E504" s="96"/>
      <c r="F504" s="96"/>
      <c r="G504" s="96"/>
      <c r="H504" s="96"/>
      <c r="I504" s="95"/>
      <c r="J504" s="95"/>
      <c r="K504" s="95"/>
      <c r="L504" s="95"/>
      <c r="M504" s="95"/>
      <c r="N504" s="95"/>
      <c r="O504" s="95"/>
      <c r="P504" s="95"/>
      <c r="Q504" s="95"/>
      <c r="R504" s="95"/>
      <c r="S504" s="95"/>
      <c r="T504" s="96"/>
      <c r="U504" s="96"/>
      <c r="V504" s="96"/>
      <c r="W504" s="96"/>
      <c r="X504" s="96"/>
      <c r="Y504" s="96"/>
      <c r="Z504" s="96"/>
    </row>
    <row r="505" spans="1:26" ht="12.75" customHeight="1">
      <c r="A505" s="96"/>
      <c r="B505" s="96"/>
      <c r="C505" s="96"/>
      <c r="D505" s="96"/>
      <c r="E505" s="96"/>
      <c r="F505" s="96"/>
      <c r="G505" s="96"/>
      <c r="H505" s="96"/>
      <c r="I505" s="95"/>
      <c r="J505" s="95"/>
      <c r="K505" s="95"/>
      <c r="L505" s="95"/>
      <c r="M505" s="95"/>
      <c r="N505" s="95"/>
      <c r="O505" s="95"/>
      <c r="P505" s="95"/>
      <c r="Q505" s="95"/>
      <c r="R505" s="95"/>
      <c r="S505" s="95"/>
      <c r="T505" s="96"/>
      <c r="U505" s="96"/>
      <c r="V505" s="96"/>
      <c r="W505" s="96"/>
      <c r="X505" s="96"/>
      <c r="Y505" s="96"/>
      <c r="Z505" s="96"/>
    </row>
    <row r="506" spans="1:26" ht="12.75" customHeight="1">
      <c r="A506" s="96"/>
      <c r="B506" s="96"/>
      <c r="C506" s="96"/>
      <c r="D506" s="96"/>
      <c r="E506" s="96"/>
      <c r="F506" s="96"/>
      <c r="G506" s="96"/>
      <c r="H506" s="96"/>
      <c r="I506" s="95"/>
      <c r="J506" s="95"/>
      <c r="K506" s="95"/>
      <c r="L506" s="95"/>
      <c r="M506" s="95"/>
      <c r="N506" s="95"/>
      <c r="O506" s="95"/>
      <c r="P506" s="95"/>
      <c r="Q506" s="95"/>
      <c r="R506" s="95"/>
      <c r="S506" s="95"/>
      <c r="T506" s="96"/>
      <c r="U506" s="96"/>
      <c r="V506" s="96"/>
      <c r="W506" s="96"/>
      <c r="X506" s="96"/>
      <c r="Y506" s="96"/>
      <c r="Z506" s="96"/>
    </row>
    <row r="507" spans="1:26" ht="12.75" customHeight="1">
      <c r="A507" s="96"/>
      <c r="B507" s="96"/>
      <c r="C507" s="96"/>
      <c r="D507" s="96"/>
      <c r="E507" s="96"/>
      <c r="F507" s="96"/>
      <c r="G507" s="96"/>
      <c r="H507" s="96"/>
      <c r="I507" s="95"/>
      <c r="J507" s="95"/>
      <c r="K507" s="95"/>
      <c r="L507" s="95"/>
      <c r="M507" s="95"/>
      <c r="N507" s="95"/>
      <c r="O507" s="95"/>
      <c r="P507" s="95"/>
      <c r="Q507" s="95"/>
      <c r="R507" s="95"/>
      <c r="S507" s="95"/>
      <c r="T507" s="96"/>
      <c r="U507" s="96"/>
      <c r="V507" s="96"/>
      <c r="W507" s="96"/>
      <c r="X507" s="96"/>
      <c r="Y507" s="96"/>
      <c r="Z507" s="96"/>
    </row>
    <row r="508" spans="1:26" ht="12.75" customHeight="1">
      <c r="A508" s="96"/>
      <c r="B508" s="96"/>
      <c r="C508" s="96"/>
      <c r="D508" s="96"/>
      <c r="E508" s="96"/>
      <c r="F508" s="96"/>
      <c r="G508" s="96"/>
      <c r="H508" s="96"/>
      <c r="I508" s="95"/>
      <c r="J508" s="95"/>
      <c r="K508" s="95"/>
      <c r="L508" s="95"/>
      <c r="M508" s="95"/>
      <c r="N508" s="95"/>
      <c r="O508" s="95"/>
      <c r="P508" s="95"/>
      <c r="Q508" s="95"/>
      <c r="R508" s="95"/>
      <c r="S508" s="95"/>
      <c r="T508" s="96"/>
      <c r="U508" s="96"/>
      <c r="V508" s="96"/>
      <c r="W508" s="96"/>
      <c r="X508" s="96"/>
      <c r="Y508" s="96"/>
      <c r="Z508" s="96"/>
    </row>
    <row r="509" spans="1:26" ht="12.75" customHeight="1">
      <c r="A509" s="96"/>
      <c r="B509" s="96"/>
      <c r="C509" s="96"/>
      <c r="D509" s="96"/>
      <c r="E509" s="96"/>
      <c r="F509" s="96"/>
      <c r="G509" s="96"/>
      <c r="H509" s="96"/>
      <c r="I509" s="95"/>
      <c r="J509" s="95"/>
      <c r="K509" s="95"/>
      <c r="L509" s="95"/>
      <c r="M509" s="95"/>
      <c r="N509" s="95"/>
      <c r="O509" s="95"/>
      <c r="P509" s="95"/>
      <c r="Q509" s="95"/>
      <c r="R509" s="95"/>
      <c r="S509" s="95"/>
      <c r="T509" s="96"/>
      <c r="U509" s="96"/>
      <c r="V509" s="96"/>
      <c r="W509" s="96"/>
      <c r="X509" s="96"/>
      <c r="Y509" s="96"/>
      <c r="Z509" s="96"/>
    </row>
    <row r="510" spans="1:26" ht="12.75" customHeight="1">
      <c r="A510" s="96"/>
      <c r="B510" s="96"/>
      <c r="C510" s="96"/>
      <c r="D510" s="96"/>
      <c r="E510" s="96"/>
      <c r="F510" s="96"/>
      <c r="G510" s="96"/>
      <c r="H510" s="96"/>
      <c r="I510" s="95"/>
      <c r="J510" s="95"/>
      <c r="K510" s="95"/>
      <c r="L510" s="95"/>
      <c r="M510" s="95"/>
      <c r="N510" s="95"/>
      <c r="O510" s="95"/>
      <c r="P510" s="95"/>
      <c r="Q510" s="95"/>
      <c r="R510" s="95"/>
      <c r="S510" s="95"/>
      <c r="T510" s="96"/>
      <c r="U510" s="96"/>
      <c r="V510" s="96"/>
      <c r="W510" s="96"/>
      <c r="X510" s="96"/>
      <c r="Y510" s="96"/>
      <c r="Z510" s="96"/>
    </row>
    <row r="511" spans="1:26" ht="12.75" customHeight="1">
      <c r="A511" s="96"/>
      <c r="B511" s="96"/>
      <c r="C511" s="96"/>
      <c r="D511" s="96"/>
      <c r="E511" s="96"/>
      <c r="F511" s="96"/>
      <c r="G511" s="96"/>
      <c r="H511" s="96"/>
      <c r="I511" s="95"/>
      <c r="J511" s="95"/>
      <c r="K511" s="95"/>
      <c r="L511" s="95"/>
      <c r="M511" s="95"/>
      <c r="N511" s="95"/>
      <c r="O511" s="95"/>
      <c r="P511" s="95"/>
      <c r="Q511" s="95"/>
      <c r="R511" s="95"/>
      <c r="S511" s="95"/>
      <c r="T511" s="96"/>
      <c r="U511" s="96"/>
      <c r="V511" s="96"/>
      <c r="W511" s="96"/>
      <c r="X511" s="96"/>
      <c r="Y511" s="96"/>
      <c r="Z511" s="96"/>
    </row>
    <row r="512" spans="1:26" ht="12.75" customHeight="1">
      <c r="A512" s="96"/>
      <c r="B512" s="96"/>
      <c r="C512" s="96"/>
      <c r="D512" s="96"/>
      <c r="E512" s="96"/>
      <c r="F512" s="96"/>
      <c r="G512" s="96"/>
      <c r="H512" s="96"/>
      <c r="I512" s="95"/>
      <c r="J512" s="95"/>
      <c r="K512" s="95"/>
      <c r="L512" s="95"/>
      <c r="M512" s="95"/>
      <c r="N512" s="95"/>
      <c r="O512" s="95"/>
      <c r="P512" s="95"/>
      <c r="Q512" s="95"/>
      <c r="R512" s="95"/>
      <c r="S512" s="95"/>
      <c r="T512" s="96"/>
      <c r="U512" s="96"/>
      <c r="V512" s="96"/>
      <c r="W512" s="96"/>
      <c r="X512" s="96"/>
      <c r="Y512" s="96"/>
      <c r="Z512" s="96"/>
    </row>
    <row r="513" spans="1:26" ht="12.75" customHeight="1">
      <c r="A513" s="96"/>
      <c r="B513" s="96"/>
      <c r="C513" s="96"/>
      <c r="D513" s="96"/>
      <c r="E513" s="96"/>
      <c r="F513" s="96"/>
      <c r="G513" s="96"/>
      <c r="H513" s="96"/>
      <c r="I513" s="95"/>
      <c r="J513" s="95"/>
      <c r="K513" s="95"/>
      <c r="L513" s="95"/>
      <c r="M513" s="95"/>
      <c r="N513" s="95"/>
      <c r="O513" s="95"/>
      <c r="P513" s="95"/>
      <c r="Q513" s="95"/>
      <c r="R513" s="95"/>
      <c r="S513" s="95"/>
      <c r="T513" s="96"/>
      <c r="U513" s="96"/>
      <c r="V513" s="96"/>
      <c r="W513" s="96"/>
      <c r="X513" s="96"/>
      <c r="Y513" s="96"/>
      <c r="Z513" s="96"/>
    </row>
    <row r="514" spans="1:26" ht="12.75" customHeight="1">
      <c r="A514" s="96"/>
      <c r="B514" s="96"/>
      <c r="C514" s="96"/>
      <c r="D514" s="96"/>
      <c r="E514" s="96"/>
      <c r="F514" s="96"/>
      <c r="G514" s="96"/>
      <c r="H514" s="96"/>
      <c r="I514" s="95"/>
      <c r="J514" s="95"/>
      <c r="K514" s="95"/>
      <c r="L514" s="95"/>
      <c r="M514" s="95"/>
      <c r="N514" s="95"/>
      <c r="O514" s="95"/>
      <c r="P514" s="95"/>
      <c r="Q514" s="95"/>
      <c r="R514" s="95"/>
      <c r="S514" s="95"/>
      <c r="T514" s="96"/>
      <c r="U514" s="96"/>
      <c r="V514" s="96"/>
      <c r="W514" s="96"/>
      <c r="X514" s="96"/>
      <c r="Y514" s="96"/>
      <c r="Z514" s="96"/>
    </row>
    <row r="515" spans="1:26" ht="12.75" customHeight="1">
      <c r="A515" s="96"/>
      <c r="B515" s="96"/>
      <c r="C515" s="96"/>
      <c r="D515" s="96"/>
      <c r="E515" s="96"/>
      <c r="F515" s="96"/>
      <c r="G515" s="96"/>
      <c r="H515" s="96"/>
      <c r="I515" s="95"/>
      <c r="J515" s="95"/>
      <c r="K515" s="95"/>
      <c r="L515" s="95"/>
      <c r="M515" s="95"/>
      <c r="N515" s="95"/>
      <c r="O515" s="95"/>
      <c r="P515" s="95"/>
      <c r="Q515" s="95"/>
      <c r="R515" s="95"/>
      <c r="S515" s="95"/>
      <c r="T515" s="96"/>
      <c r="U515" s="96"/>
      <c r="V515" s="96"/>
      <c r="W515" s="96"/>
      <c r="X515" s="96"/>
      <c r="Y515" s="96"/>
      <c r="Z515" s="96"/>
    </row>
    <row r="516" spans="1:26" ht="12.75" customHeight="1">
      <c r="A516" s="96"/>
      <c r="B516" s="96"/>
      <c r="C516" s="96"/>
      <c r="D516" s="96"/>
      <c r="E516" s="96"/>
      <c r="F516" s="96"/>
      <c r="G516" s="96"/>
      <c r="H516" s="96"/>
      <c r="I516" s="95"/>
      <c r="J516" s="95"/>
      <c r="K516" s="95"/>
      <c r="L516" s="95"/>
      <c r="M516" s="95"/>
      <c r="N516" s="95"/>
      <c r="O516" s="95"/>
      <c r="P516" s="95"/>
      <c r="Q516" s="95"/>
      <c r="R516" s="95"/>
      <c r="S516" s="95"/>
      <c r="T516" s="96"/>
      <c r="U516" s="96"/>
      <c r="V516" s="96"/>
      <c r="W516" s="96"/>
      <c r="X516" s="96"/>
      <c r="Y516" s="96"/>
      <c r="Z516" s="96"/>
    </row>
    <row r="517" spans="1:26" ht="12.75" customHeight="1">
      <c r="A517" s="96"/>
      <c r="B517" s="96"/>
      <c r="C517" s="96"/>
      <c r="D517" s="96"/>
      <c r="E517" s="96"/>
      <c r="F517" s="96"/>
      <c r="G517" s="96"/>
      <c r="H517" s="96"/>
      <c r="I517" s="95"/>
      <c r="J517" s="95"/>
      <c r="K517" s="95"/>
      <c r="L517" s="95"/>
      <c r="M517" s="95"/>
      <c r="N517" s="95"/>
      <c r="O517" s="95"/>
      <c r="P517" s="95"/>
      <c r="Q517" s="95"/>
      <c r="R517" s="95"/>
      <c r="S517" s="95"/>
      <c r="T517" s="96"/>
      <c r="U517" s="96"/>
      <c r="V517" s="96"/>
      <c r="W517" s="96"/>
      <c r="X517" s="96"/>
      <c r="Y517" s="96"/>
      <c r="Z517" s="96"/>
    </row>
    <row r="518" spans="1:26" ht="12.75" customHeight="1">
      <c r="A518" s="96"/>
      <c r="B518" s="96"/>
      <c r="C518" s="96"/>
      <c r="D518" s="96"/>
      <c r="E518" s="96"/>
      <c r="F518" s="96"/>
      <c r="G518" s="96"/>
      <c r="H518" s="96"/>
      <c r="I518" s="95"/>
      <c r="J518" s="95"/>
      <c r="K518" s="95"/>
      <c r="L518" s="95"/>
      <c r="M518" s="95"/>
      <c r="N518" s="95"/>
      <c r="O518" s="95"/>
      <c r="P518" s="95"/>
      <c r="Q518" s="95"/>
      <c r="R518" s="95"/>
      <c r="S518" s="95"/>
      <c r="T518" s="96"/>
      <c r="U518" s="96"/>
      <c r="V518" s="96"/>
      <c r="W518" s="96"/>
      <c r="X518" s="96"/>
      <c r="Y518" s="96"/>
      <c r="Z518" s="96"/>
    </row>
    <row r="519" spans="1:26" ht="12.75" customHeight="1">
      <c r="A519" s="96"/>
      <c r="B519" s="96"/>
      <c r="C519" s="96"/>
      <c r="D519" s="96"/>
      <c r="E519" s="96"/>
      <c r="F519" s="96"/>
      <c r="G519" s="96"/>
      <c r="H519" s="96"/>
      <c r="I519" s="95"/>
      <c r="J519" s="95"/>
      <c r="K519" s="95"/>
      <c r="L519" s="95"/>
      <c r="M519" s="95"/>
      <c r="N519" s="95"/>
      <c r="O519" s="95"/>
      <c r="P519" s="95"/>
      <c r="Q519" s="95"/>
      <c r="R519" s="95"/>
      <c r="S519" s="95"/>
      <c r="T519" s="96"/>
      <c r="U519" s="96"/>
      <c r="V519" s="96"/>
      <c r="W519" s="96"/>
      <c r="X519" s="96"/>
      <c r="Y519" s="96"/>
      <c r="Z519" s="96"/>
    </row>
    <row r="520" spans="1:26" ht="12.75" customHeight="1">
      <c r="A520" s="96"/>
      <c r="B520" s="96"/>
      <c r="C520" s="96"/>
      <c r="D520" s="96"/>
      <c r="E520" s="96"/>
      <c r="F520" s="96"/>
      <c r="G520" s="96"/>
      <c r="H520" s="96"/>
      <c r="I520" s="95"/>
      <c r="J520" s="95"/>
      <c r="K520" s="95"/>
      <c r="L520" s="95"/>
      <c r="M520" s="95"/>
      <c r="N520" s="95"/>
      <c r="O520" s="95"/>
      <c r="P520" s="95"/>
      <c r="Q520" s="95"/>
      <c r="R520" s="95"/>
      <c r="S520" s="95"/>
      <c r="T520" s="96"/>
      <c r="U520" s="96"/>
      <c r="V520" s="96"/>
      <c r="W520" s="96"/>
      <c r="X520" s="96"/>
      <c r="Y520" s="96"/>
      <c r="Z520" s="96"/>
    </row>
    <row r="521" spans="1:26" ht="12.75" customHeight="1">
      <c r="A521" s="96"/>
      <c r="B521" s="96"/>
      <c r="C521" s="96"/>
      <c r="D521" s="96"/>
      <c r="E521" s="96"/>
      <c r="F521" s="96"/>
      <c r="G521" s="96"/>
      <c r="H521" s="96"/>
      <c r="I521" s="95"/>
      <c r="J521" s="95"/>
      <c r="K521" s="95"/>
      <c r="L521" s="95"/>
      <c r="M521" s="95"/>
      <c r="N521" s="95"/>
      <c r="O521" s="95"/>
      <c r="P521" s="95"/>
      <c r="Q521" s="95"/>
      <c r="R521" s="95"/>
      <c r="S521" s="95"/>
      <c r="T521" s="96"/>
      <c r="U521" s="96"/>
      <c r="V521" s="96"/>
      <c r="W521" s="96"/>
      <c r="X521" s="96"/>
      <c r="Y521" s="96"/>
      <c r="Z521" s="96"/>
    </row>
    <row r="522" spans="1:26" ht="12.75" customHeight="1">
      <c r="A522" s="96"/>
      <c r="B522" s="96"/>
      <c r="C522" s="96"/>
      <c r="D522" s="96"/>
      <c r="E522" s="96"/>
      <c r="F522" s="96"/>
      <c r="G522" s="96"/>
      <c r="H522" s="96"/>
      <c r="I522" s="95"/>
      <c r="J522" s="95"/>
      <c r="K522" s="95"/>
      <c r="L522" s="95"/>
      <c r="M522" s="95"/>
      <c r="N522" s="95"/>
      <c r="O522" s="95"/>
      <c r="P522" s="95"/>
      <c r="Q522" s="95"/>
      <c r="R522" s="95"/>
      <c r="S522" s="95"/>
      <c r="T522" s="96"/>
      <c r="U522" s="96"/>
      <c r="V522" s="96"/>
      <c r="W522" s="96"/>
      <c r="X522" s="96"/>
      <c r="Y522" s="96"/>
      <c r="Z522" s="96"/>
    </row>
    <row r="523" spans="1:26" ht="12.75" customHeight="1">
      <c r="A523" s="96"/>
      <c r="B523" s="96"/>
      <c r="C523" s="96"/>
      <c r="D523" s="96"/>
      <c r="E523" s="96"/>
      <c r="F523" s="96"/>
      <c r="G523" s="96"/>
      <c r="H523" s="96"/>
      <c r="I523" s="95"/>
      <c r="J523" s="95"/>
      <c r="K523" s="95"/>
      <c r="L523" s="95"/>
      <c r="M523" s="95"/>
      <c r="N523" s="95"/>
      <c r="O523" s="95"/>
      <c r="P523" s="95"/>
      <c r="Q523" s="95"/>
      <c r="R523" s="95"/>
      <c r="S523" s="95"/>
      <c r="T523" s="96"/>
      <c r="U523" s="96"/>
      <c r="V523" s="96"/>
      <c r="W523" s="96"/>
      <c r="X523" s="96"/>
      <c r="Y523" s="96"/>
      <c r="Z523" s="96"/>
    </row>
    <row r="524" spans="1:26" ht="12.75" customHeight="1">
      <c r="A524" s="96"/>
      <c r="B524" s="96"/>
      <c r="C524" s="96"/>
      <c r="D524" s="96"/>
      <c r="E524" s="96"/>
      <c r="F524" s="96"/>
      <c r="G524" s="96"/>
      <c r="H524" s="96"/>
      <c r="I524" s="95"/>
      <c r="J524" s="95"/>
      <c r="K524" s="95"/>
      <c r="L524" s="95"/>
      <c r="M524" s="95"/>
      <c r="N524" s="95"/>
      <c r="O524" s="95"/>
      <c r="P524" s="95"/>
      <c r="Q524" s="95"/>
      <c r="R524" s="95"/>
      <c r="S524" s="95"/>
      <c r="T524" s="96"/>
      <c r="U524" s="96"/>
      <c r="V524" s="96"/>
      <c r="W524" s="96"/>
      <c r="X524" s="96"/>
      <c r="Y524" s="96"/>
      <c r="Z524" s="96"/>
    </row>
    <row r="525" spans="1:26" ht="12.75" customHeight="1">
      <c r="A525" s="96"/>
      <c r="B525" s="96"/>
      <c r="C525" s="96"/>
      <c r="D525" s="96"/>
      <c r="E525" s="96"/>
      <c r="F525" s="96"/>
      <c r="G525" s="96"/>
      <c r="H525" s="96"/>
      <c r="I525" s="95"/>
      <c r="J525" s="95"/>
      <c r="K525" s="95"/>
      <c r="L525" s="95"/>
      <c r="M525" s="95"/>
      <c r="N525" s="95"/>
      <c r="O525" s="95"/>
      <c r="P525" s="95"/>
      <c r="Q525" s="95"/>
      <c r="R525" s="95"/>
      <c r="S525" s="95"/>
      <c r="T525" s="96"/>
      <c r="U525" s="96"/>
      <c r="V525" s="96"/>
      <c r="W525" s="96"/>
      <c r="X525" s="96"/>
      <c r="Y525" s="96"/>
      <c r="Z525" s="96"/>
    </row>
    <row r="526" spans="1:26" ht="12.75" customHeight="1">
      <c r="A526" s="96"/>
      <c r="B526" s="96"/>
      <c r="C526" s="96"/>
      <c r="D526" s="96"/>
      <c r="E526" s="96"/>
      <c r="F526" s="96"/>
      <c r="G526" s="96"/>
      <c r="H526" s="96"/>
      <c r="I526" s="95"/>
      <c r="J526" s="95"/>
      <c r="K526" s="95"/>
      <c r="L526" s="95"/>
      <c r="M526" s="95"/>
      <c r="N526" s="95"/>
      <c r="O526" s="95"/>
      <c r="P526" s="95"/>
      <c r="Q526" s="95"/>
      <c r="R526" s="95"/>
      <c r="S526" s="95"/>
      <c r="T526" s="96"/>
      <c r="U526" s="96"/>
      <c r="V526" s="96"/>
      <c r="W526" s="96"/>
      <c r="X526" s="96"/>
      <c r="Y526" s="96"/>
      <c r="Z526" s="96"/>
    </row>
    <row r="527" spans="1:26" ht="12.75" customHeight="1">
      <c r="A527" s="96"/>
      <c r="B527" s="96"/>
      <c r="C527" s="96"/>
      <c r="D527" s="96"/>
      <c r="E527" s="96"/>
      <c r="F527" s="96"/>
      <c r="G527" s="96"/>
      <c r="H527" s="96"/>
      <c r="I527" s="95"/>
      <c r="J527" s="95"/>
      <c r="K527" s="95"/>
      <c r="L527" s="95"/>
      <c r="M527" s="95"/>
      <c r="N527" s="95"/>
      <c r="O527" s="95"/>
      <c r="P527" s="95"/>
      <c r="Q527" s="95"/>
      <c r="R527" s="95"/>
      <c r="S527" s="95"/>
      <c r="T527" s="96"/>
      <c r="U527" s="96"/>
      <c r="V527" s="96"/>
      <c r="W527" s="96"/>
      <c r="X527" s="96"/>
      <c r="Y527" s="96"/>
      <c r="Z527" s="96"/>
    </row>
    <row r="528" spans="1:26" ht="12.75" customHeight="1">
      <c r="A528" s="96"/>
      <c r="B528" s="96"/>
      <c r="C528" s="96"/>
      <c r="D528" s="96"/>
      <c r="E528" s="96"/>
      <c r="F528" s="96"/>
      <c r="G528" s="96"/>
      <c r="H528" s="96"/>
      <c r="I528" s="95"/>
      <c r="J528" s="95"/>
      <c r="K528" s="95"/>
      <c r="L528" s="95"/>
      <c r="M528" s="95"/>
      <c r="N528" s="95"/>
      <c r="O528" s="95"/>
      <c r="P528" s="95"/>
      <c r="Q528" s="95"/>
      <c r="R528" s="95"/>
      <c r="S528" s="95"/>
      <c r="T528" s="96"/>
      <c r="U528" s="96"/>
      <c r="V528" s="96"/>
      <c r="W528" s="96"/>
      <c r="X528" s="96"/>
      <c r="Y528" s="96"/>
      <c r="Z528" s="96"/>
    </row>
    <row r="529" spans="1:26" ht="12.75" customHeight="1">
      <c r="A529" s="96"/>
      <c r="B529" s="96"/>
      <c r="C529" s="96"/>
      <c r="D529" s="96"/>
      <c r="E529" s="96"/>
      <c r="F529" s="96"/>
      <c r="G529" s="96"/>
      <c r="H529" s="96"/>
      <c r="I529" s="95"/>
      <c r="J529" s="95"/>
      <c r="K529" s="95"/>
      <c r="L529" s="95"/>
      <c r="M529" s="95"/>
      <c r="N529" s="95"/>
      <c r="O529" s="95"/>
      <c r="P529" s="95"/>
      <c r="Q529" s="95"/>
      <c r="R529" s="95"/>
      <c r="S529" s="95"/>
      <c r="T529" s="96"/>
      <c r="U529" s="96"/>
      <c r="V529" s="96"/>
      <c r="W529" s="96"/>
      <c r="X529" s="96"/>
      <c r="Y529" s="96"/>
      <c r="Z529" s="96"/>
    </row>
    <row r="530" spans="1:26" ht="12.75" customHeight="1">
      <c r="A530" s="96"/>
      <c r="B530" s="96"/>
      <c r="C530" s="96"/>
      <c r="D530" s="96"/>
      <c r="E530" s="96"/>
      <c r="F530" s="96"/>
      <c r="G530" s="96"/>
      <c r="H530" s="96"/>
      <c r="I530" s="95"/>
      <c r="J530" s="95"/>
      <c r="K530" s="95"/>
      <c r="L530" s="95"/>
      <c r="M530" s="95"/>
      <c r="N530" s="95"/>
      <c r="O530" s="95"/>
      <c r="P530" s="95"/>
      <c r="Q530" s="95"/>
      <c r="R530" s="95"/>
      <c r="S530" s="95"/>
      <c r="T530" s="96"/>
      <c r="U530" s="96"/>
      <c r="V530" s="96"/>
      <c r="W530" s="96"/>
      <c r="X530" s="96"/>
      <c r="Y530" s="96"/>
      <c r="Z530" s="96"/>
    </row>
    <row r="531" spans="1:26" ht="12.75" customHeight="1">
      <c r="A531" s="96"/>
      <c r="B531" s="96"/>
      <c r="C531" s="96"/>
      <c r="D531" s="96"/>
      <c r="E531" s="96"/>
      <c r="F531" s="96"/>
      <c r="G531" s="96"/>
      <c r="H531" s="96"/>
      <c r="I531" s="95"/>
      <c r="J531" s="95"/>
      <c r="K531" s="95"/>
      <c r="L531" s="95"/>
      <c r="M531" s="95"/>
      <c r="N531" s="95"/>
      <c r="O531" s="95"/>
      <c r="P531" s="95"/>
      <c r="Q531" s="95"/>
      <c r="R531" s="95"/>
      <c r="S531" s="95"/>
      <c r="T531" s="96"/>
      <c r="U531" s="96"/>
      <c r="V531" s="96"/>
      <c r="W531" s="96"/>
      <c r="X531" s="96"/>
      <c r="Y531" s="96"/>
      <c r="Z531" s="96"/>
    </row>
    <row r="532" spans="1:26" ht="12.75" customHeight="1">
      <c r="A532" s="96"/>
      <c r="B532" s="96"/>
      <c r="C532" s="96"/>
      <c r="D532" s="96"/>
      <c r="E532" s="96"/>
      <c r="F532" s="96"/>
      <c r="G532" s="96"/>
      <c r="H532" s="96"/>
      <c r="I532" s="95"/>
      <c r="J532" s="95"/>
      <c r="K532" s="95"/>
      <c r="L532" s="95"/>
      <c r="M532" s="95"/>
      <c r="N532" s="95"/>
      <c r="O532" s="95"/>
      <c r="P532" s="95"/>
      <c r="Q532" s="95"/>
      <c r="R532" s="95"/>
      <c r="S532" s="95"/>
      <c r="T532" s="96"/>
      <c r="U532" s="96"/>
      <c r="V532" s="96"/>
      <c r="W532" s="96"/>
      <c r="X532" s="96"/>
      <c r="Y532" s="96"/>
      <c r="Z532" s="96"/>
    </row>
    <row r="533" spans="1:26" ht="12.75" customHeight="1">
      <c r="A533" s="96"/>
      <c r="B533" s="96"/>
      <c r="C533" s="96"/>
      <c r="D533" s="96"/>
      <c r="E533" s="96"/>
      <c r="F533" s="96"/>
      <c r="G533" s="96"/>
      <c r="H533" s="96"/>
      <c r="I533" s="95"/>
      <c r="J533" s="95"/>
      <c r="K533" s="95"/>
      <c r="L533" s="95"/>
      <c r="M533" s="95"/>
      <c r="N533" s="95"/>
      <c r="O533" s="95"/>
      <c r="P533" s="95"/>
      <c r="Q533" s="95"/>
      <c r="R533" s="95"/>
      <c r="S533" s="95"/>
      <c r="T533" s="96"/>
      <c r="U533" s="96"/>
      <c r="V533" s="96"/>
      <c r="W533" s="96"/>
      <c r="X533" s="96"/>
      <c r="Y533" s="96"/>
      <c r="Z533" s="96"/>
    </row>
    <row r="534" spans="1:26" ht="12.75" customHeight="1">
      <c r="A534" s="96"/>
      <c r="B534" s="96"/>
      <c r="C534" s="96"/>
      <c r="D534" s="96"/>
      <c r="E534" s="96"/>
      <c r="F534" s="96"/>
      <c r="G534" s="96"/>
      <c r="H534" s="96"/>
      <c r="I534" s="95"/>
      <c r="J534" s="95"/>
      <c r="K534" s="95"/>
      <c r="L534" s="95"/>
      <c r="M534" s="95"/>
      <c r="N534" s="95"/>
      <c r="O534" s="95"/>
      <c r="P534" s="95"/>
      <c r="Q534" s="95"/>
      <c r="R534" s="95"/>
      <c r="S534" s="95"/>
      <c r="T534" s="96"/>
      <c r="U534" s="96"/>
      <c r="V534" s="96"/>
      <c r="W534" s="96"/>
      <c r="X534" s="96"/>
      <c r="Y534" s="96"/>
      <c r="Z534" s="96"/>
    </row>
    <row r="535" spans="1:26" ht="12.75" customHeight="1">
      <c r="A535" s="96"/>
      <c r="B535" s="96"/>
      <c r="C535" s="96"/>
      <c r="D535" s="96"/>
      <c r="E535" s="96"/>
      <c r="F535" s="96"/>
      <c r="G535" s="96"/>
      <c r="H535" s="96"/>
      <c r="I535" s="95"/>
      <c r="J535" s="95"/>
      <c r="K535" s="95"/>
      <c r="L535" s="95"/>
      <c r="M535" s="95"/>
      <c r="N535" s="95"/>
      <c r="O535" s="95"/>
      <c r="P535" s="95"/>
      <c r="Q535" s="95"/>
      <c r="R535" s="95"/>
      <c r="S535" s="95"/>
      <c r="T535" s="96"/>
      <c r="U535" s="96"/>
      <c r="V535" s="96"/>
      <c r="W535" s="96"/>
      <c r="X535" s="96"/>
      <c r="Y535" s="96"/>
      <c r="Z535" s="96"/>
    </row>
    <row r="536" spans="1:26" ht="12.75" customHeight="1">
      <c r="A536" s="96"/>
      <c r="B536" s="96"/>
      <c r="C536" s="96"/>
      <c r="D536" s="96"/>
      <c r="E536" s="96"/>
      <c r="F536" s="96"/>
      <c r="G536" s="96"/>
      <c r="H536" s="96"/>
      <c r="I536" s="95"/>
      <c r="J536" s="95"/>
      <c r="K536" s="95"/>
      <c r="L536" s="95"/>
      <c r="M536" s="95"/>
      <c r="N536" s="95"/>
      <c r="O536" s="95"/>
      <c r="P536" s="95"/>
      <c r="Q536" s="95"/>
      <c r="R536" s="95"/>
      <c r="S536" s="95"/>
      <c r="T536" s="96"/>
      <c r="U536" s="96"/>
      <c r="V536" s="96"/>
      <c r="W536" s="96"/>
      <c r="X536" s="96"/>
      <c r="Y536" s="96"/>
      <c r="Z536" s="96"/>
    </row>
    <row r="537" spans="1:26" ht="12.75" customHeight="1">
      <c r="A537" s="96"/>
      <c r="B537" s="96"/>
      <c r="C537" s="96"/>
      <c r="D537" s="96"/>
      <c r="E537" s="96"/>
      <c r="F537" s="96"/>
      <c r="G537" s="96"/>
      <c r="H537" s="96"/>
      <c r="I537" s="95"/>
      <c r="J537" s="95"/>
      <c r="K537" s="95"/>
      <c r="L537" s="95"/>
      <c r="M537" s="95"/>
      <c r="N537" s="95"/>
      <c r="O537" s="95"/>
      <c r="P537" s="95"/>
      <c r="Q537" s="95"/>
      <c r="R537" s="95"/>
      <c r="S537" s="95"/>
      <c r="T537" s="96"/>
      <c r="U537" s="96"/>
      <c r="V537" s="96"/>
      <c r="W537" s="96"/>
      <c r="X537" s="96"/>
      <c r="Y537" s="96"/>
      <c r="Z537" s="96"/>
    </row>
    <row r="538" spans="1:26" ht="12.75" customHeight="1">
      <c r="A538" s="96"/>
      <c r="B538" s="96"/>
      <c r="C538" s="96"/>
      <c r="D538" s="96"/>
      <c r="E538" s="96"/>
      <c r="F538" s="96"/>
      <c r="G538" s="96"/>
      <c r="H538" s="96"/>
      <c r="I538" s="95"/>
      <c r="J538" s="95"/>
      <c r="K538" s="95"/>
      <c r="L538" s="95"/>
      <c r="M538" s="95"/>
      <c r="N538" s="95"/>
      <c r="O538" s="95"/>
      <c r="P538" s="95"/>
      <c r="Q538" s="95"/>
      <c r="R538" s="95"/>
      <c r="S538" s="95"/>
      <c r="T538" s="96"/>
      <c r="U538" s="96"/>
      <c r="V538" s="96"/>
      <c r="W538" s="96"/>
      <c r="X538" s="96"/>
      <c r="Y538" s="96"/>
      <c r="Z538" s="96"/>
    </row>
    <row r="539" spans="1:26" ht="12.75" customHeight="1">
      <c r="A539" s="96"/>
      <c r="B539" s="96"/>
      <c r="C539" s="96"/>
      <c r="D539" s="96"/>
      <c r="E539" s="96"/>
      <c r="F539" s="96"/>
      <c r="G539" s="96"/>
      <c r="H539" s="96"/>
      <c r="I539" s="95"/>
      <c r="J539" s="95"/>
      <c r="K539" s="95"/>
      <c r="L539" s="95"/>
      <c r="M539" s="95"/>
      <c r="N539" s="95"/>
      <c r="O539" s="95"/>
      <c r="P539" s="95"/>
      <c r="Q539" s="95"/>
      <c r="R539" s="95"/>
      <c r="S539" s="95"/>
      <c r="T539" s="96"/>
      <c r="U539" s="96"/>
      <c r="V539" s="96"/>
      <c r="W539" s="96"/>
      <c r="X539" s="96"/>
      <c r="Y539" s="96"/>
      <c r="Z539" s="96"/>
    </row>
    <row r="540" spans="1:26" ht="12.75" customHeight="1">
      <c r="A540" s="96"/>
      <c r="B540" s="96"/>
      <c r="C540" s="96"/>
      <c r="D540" s="96"/>
      <c r="E540" s="96"/>
      <c r="F540" s="96"/>
      <c r="G540" s="96"/>
      <c r="H540" s="96"/>
      <c r="I540" s="95"/>
      <c r="J540" s="95"/>
      <c r="K540" s="95"/>
      <c r="L540" s="95"/>
      <c r="M540" s="95"/>
      <c r="N540" s="95"/>
      <c r="O540" s="95"/>
      <c r="P540" s="95"/>
      <c r="Q540" s="95"/>
      <c r="R540" s="95"/>
      <c r="S540" s="95"/>
      <c r="T540" s="96"/>
      <c r="U540" s="96"/>
      <c r="V540" s="96"/>
      <c r="W540" s="96"/>
      <c r="X540" s="96"/>
      <c r="Y540" s="96"/>
      <c r="Z540" s="96"/>
    </row>
    <row r="541" spans="1:26" ht="12.75" customHeight="1">
      <c r="A541" s="96"/>
      <c r="B541" s="96"/>
      <c r="C541" s="96"/>
      <c r="D541" s="96"/>
      <c r="E541" s="96"/>
      <c r="F541" s="96"/>
      <c r="G541" s="96"/>
      <c r="H541" s="96"/>
      <c r="I541" s="95"/>
      <c r="J541" s="95"/>
      <c r="K541" s="95"/>
      <c r="L541" s="95"/>
      <c r="M541" s="95"/>
      <c r="N541" s="95"/>
      <c r="O541" s="95"/>
      <c r="P541" s="95"/>
      <c r="Q541" s="95"/>
      <c r="R541" s="95"/>
      <c r="S541" s="95"/>
      <c r="T541" s="96"/>
      <c r="U541" s="96"/>
      <c r="V541" s="96"/>
      <c r="W541" s="96"/>
      <c r="X541" s="96"/>
      <c r="Y541" s="96"/>
      <c r="Z541" s="96"/>
    </row>
    <row r="542" spans="1:26" ht="12.75" customHeight="1">
      <c r="A542" s="96"/>
      <c r="B542" s="96"/>
      <c r="C542" s="96"/>
      <c r="D542" s="96"/>
      <c r="E542" s="96"/>
      <c r="F542" s="96"/>
      <c r="G542" s="96"/>
      <c r="H542" s="96"/>
      <c r="I542" s="95"/>
      <c r="J542" s="95"/>
      <c r="K542" s="95"/>
      <c r="L542" s="95"/>
      <c r="M542" s="95"/>
      <c r="N542" s="95"/>
      <c r="O542" s="95"/>
      <c r="P542" s="95"/>
      <c r="Q542" s="95"/>
      <c r="R542" s="95"/>
      <c r="S542" s="95"/>
      <c r="T542" s="96"/>
      <c r="U542" s="96"/>
      <c r="V542" s="96"/>
      <c r="W542" s="96"/>
      <c r="X542" s="96"/>
      <c r="Y542" s="96"/>
      <c r="Z542" s="96"/>
    </row>
    <row r="543" spans="1:26" ht="12.75" customHeight="1">
      <c r="A543" s="96"/>
      <c r="B543" s="96"/>
      <c r="C543" s="96"/>
      <c r="D543" s="96"/>
      <c r="E543" s="96"/>
      <c r="F543" s="96"/>
      <c r="G543" s="96"/>
      <c r="H543" s="96"/>
      <c r="I543" s="95"/>
      <c r="J543" s="95"/>
      <c r="K543" s="95"/>
      <c r="L543" s="95"/>
      <c r="M543" s="95"/>
      <c r="N543" s="95"/>
      <c r="O543" s="95"/>
      <c r="P543" s="95"/>
      <c r="Q543" s="95"/>
      <c r="R543" s="95"/>
      <c r="S543" s="95"/>
      <c r="T543" s="96"/>
      <c r="U543" s="96"/>
      <c r="V543" s="96"/>
      <c r="W543" s="96"/>
      <c r="X543" s="96"/>
      <c r="Y543" s="96"/>
      <c r="Z543" s="96"/>
    </row>
    <row r="544" spans="1:26" ht="12.75" customHeight="1">
      <c r="A544" s="96"/>
      <c r="B544" s="96"/>
      <c r="C544" s="96"/>
      <c r="D544" s="96"/>
      <c r="E544" s="96"/>
      <c r="F544" s="96"/>
      <c r="G544" s="96"/>
      <c r="H544" s="96"/>
      <c r="I544" s="95"/>
      <c r="J544" s="95"/>
      <c r="K544" s="95"/>
      <c r="L544" s="95"/>
      <c r="M544" s="95"/>
      <c r="N544" s="95"/>
      <c r="O544" s="95"/>
      <c r="P544" s="95"/>
      <c r="Q544" s="95"/>
      <c r="R544" s="95"/>
      <c r="S544" s="95"/>
      <c r="T544" s="96"/>
      <c r="U544" s="96"/>
      <c r="V544" s="96"/>
      <c r="W544" s="96"/>
      <c r="X544" s="96"/>
      <c r="Y544" s="96"/>
      <c r="Z544" s="96"/>
    </row>
    <row r="545" spans="1:26" ht="12.75" customHeight="1">
      <c r="A545" s="96"/>
      <c r="B545" s="96"/>
      <c r="C545" s="96"/>
      <c r="D545" s="96"/>
      <c r="E545" s="96"/>
      <c r="F545" s="96"/>
      <c r="G545" s="96"/>
      <c r="H545" s="96"/>
      <c r="I545" s="95"/>
      <c r="J545" s="95"/>
      <c r="K545" s="95"/>
      <c r="L545" s="95"/>
      <c r="M545" s="95"/>
      <c r="N545" s="95"/>
      <c r="O545" s="95"/>
      <c r="P545" s="95"/>
      <c r="Q545" s="95"/>
      <c r="R545" s="95"/>
      <c r="S545" s="95"/>
      <c r="T545" s="96"/>
      <c r="U545" s="96"/>
      <c r="V545" s="96"/>
      <c r="W545" s="96"/>
      <c r="X545" s="96"/>
      <c r="Y545" s="96"/>
      <c r="Z545" s="96"/>
    </row>
    <row r="546" spans="1:26" ht="12.75" customHeight="1">
      <c r="A546" s="96"/>
      <c r="B546" s="96"/>
      <c r="C546" s="96"/>
      <c r="D546" s="96"/>
      <c r="E546" s="96"/>
      <c r="F546" s="96"/>
      <c r="G546" s="96"/>
      <c r="H546" s="96"/>
      <c r="I546" s="95"/>
      <c r="J546" s="95"/>
      <c r="K546" s="95"/>
      <c r="L546" s="95"/>
      <c r="M546" s="95"/>
      <c r="N546" s="95"/>
      <c r="O546" s="95"/>
      <c r="P546" s="95"/>
      <c r="Q546" s="95"/>
      <c r="R546" s="95"/>
      <c r="S546" s="95"/>
      <c r="T546" s="96"/>
      <c r="U546" s="96"/>
      <c r="V546" s="96"/>
      <c r="W546" s="96"/>
      <c r="X546" s="96"/>
      <c r="Y546" s="96"/>
      <c r="Z546" s="96"/>
    </row>
    <row r="547" spans="1:26" ht="12.75" customHeight="1">
      <c r="A547" s="96"/>
      <c r="B547" s="96"/>
      <c r="C547" s="96"/>
      <c r="D547" s="96"/>
      <c r="E547" s="96"/>
      <c r="F547" s="96"/>
      <c r="G547" s="96"/>
      <c r="H547" s="96"/>
      <c r="I547" s="95"/>
      <c r="J547" s="95"/>
      <c r="K547" s="95"/>
      <c r="L547" s="95"/>
      <c r="M547" s="95"/>
      <c r="N547" s="95"/>
      <c r="O547" s="95"/>
      <c r="P547" s="95"/>
      <c r="Q547" s="95"/>
      <c r="R547" s="95"/>
      <c r="S547" s="95"/>
      <c r="T547" s="96"/>
      <c r="U547" s="96"/>
      <c r="V547" s="96"/>
      <c r="W547" s="96"/>
      <c r="X547" s="96"/>
      <c r="Y547" s="96"/>
      <c r="Z547" s="96"/>
    </row>
    <row r="548" spans="1:26" ht="12.75" customHeight="1">
      <c r="A548" s="96"/>
      <c r="B548" s="96"/>
      <c r="C548" s="96"/>
      <c r="D548" s="96"/>
      <c r="E548" s="96"/>
      <c r="F548" s="96"/>
      <c r="G548" s="96"/>
      <c r="H548" s="96"/>
      <c r="I548" s="95"/>
      <c r="J548" s="95"/>
      <c r="K548" s="95"/>
      <c r="L548" s="95"/>
      <c r="M548" s="95"/>
      <c r="N548" s="95"/>
      <c r="O548" s="95"/>
      <c r="P548" s="95"/>
      <c r="Q548" s="95"/>
      <c r="R548" s="95"/>
      <c r="S548" s="95"/>
      <c r="T548" s="96"/>
      <c r="U548" s="96"/>
      <c r="V548" s="96"/>
      <c r="W548" s="96"/>
      <c r="X548" s="96"/>
      <c r="Y548" s="96"/>
      <c r="Z548" s="96"/>
    </row>
    <row r="549" spans="1:26" ht="12.75" customHeight="1">
      <c r="A549" s="96"/>
      <c r="B549" s="96"/>
      <c r="C549" s="96"/>
      <c r="D549" s="96"/>
      <c r="E549" s="96"/>
      <c r="F549" s="96"/>
      <c r="G549" s="96"/>
      <c r="H549" s="96"/>
      <c r="I549" s="95"/>
      <c r="J549" s="95"/>
      <c r="K549" s="95"/>
      <c r="L549" s="95"/>
      <c r="M549" s="95"/>
      <c r="N549" s="95"/>
      <c r="O549" s="95"/>
      <c r="P549" s="95"/>
      <c r="Q549" s="95"/>
      <c r="R549" s="95"/>
      <c r="S549" s="95"/>
      <c r="T549" s="96"/>
      <c r="U549" s="96"/>
      <c r="V549" s="96"/>
      <c r="W549" s="96"/>
      <c r="X549" s="96"/>
      <c r="Y549" s="96"/>
      <c r="Z549" s="96"/>
    </row>
    <row r="550" spans="1:26" ht="12.75" customHeight="1">
      <c r="A550" s="96"/>
      <c r="B550" s="96"/>
      <c r="C550" s="96"/>
      <c r="D550" s="96"/>
      <c r="E550" s="96"/>
      <c r="F550" s="96"/>
      <c r="G550" s="96"/>
      <c r="H550" s="96"/>
      <c r="I550" s="95"/>
      <c r="J550" s="95"/>
      <c r="K550" s="95"/>
      <c r="L550" s="95"/>
      <c r="M550" s="95"/>
      <c r="N550" s="95"/>
      <c r="O550" s="95"/>
      <c r="P550" s="95"/>
      <c r="Q550" s="95"/>
      <c r="R550" s="95"/>
      <c r="S550" s="95"/>
      <c r="T550" s="96"/>
      <c r="U550" s="96"/>
      <c r="V550" s="96"/>
      <c r="W550" s="96"/>
      <c r="X550" s="96"/>
      <c r="Y550" s="96"/>
      <c r="Z550" s="96"/>
    </row>
    <row r="551" spans="1:26" ht="12.75" customHeight="1">
      <c r="A551" s="96"/>
      <c r="B551" s="96"/>
      <c r="C551" s="96"/>
      <c r="D551" s="96"/>
      <c r="E551" s="96"/>
      <c r="F551" s="96"/>
      <c r="G551" s="96"/>
      <c r="H551" s="96"/>
      <c r="I551" s="95"/>
      <c r="J551" s="95"/>
      <c r="K551" s="95"/>
      <c r="L551" s="95"/>
      <c r="M551" s="95"/>
      <c r="N551" s="95"/>
      <c r="O551" s="95"/>
      <c r="P551" s="95"/>
      <c r="Q551" s="95"/>
      <c r="R551" s="95"/>
      <c r="S551" s="95"/>
      <c r="T551" s="96"/>
      <c r="U551" s="96"/>
      <c r="V551" s="96"/>
      <c r="W551" s="96"/>
      <c r="X551" s="96"/>
      <c r="Y551" s="96"/>
      <c r="Z551" s="96"/>
    </row>
    <row r="552" spans="1:26" ht="12.75" customHeight="1">
      <c r="A552" s="96"/>
      <c r="B552" s="96"/>
      <c r="C552" s="96"/>
      <c r="D552" s="96"/>
      <c r="E552" s="96"/>
      <c r="F552" s="96"/>
      <c r="G552" s="96"/>
      <c r="H552" s="96"/>
      <c r="I552" s="95"/>
      <c r="J552" s="95"/>
      <c r="K552" s="95"/>
      <c r="L552" s="95"/>
      <c r="M552" s="95"/>
      <c r="N552" s="95"/>
      <c r="O552" s="95"/>
      <c r="P552" s="95"/>
      <c r="Q552" s="95"/>
      <c r="R552" s="95"/>
      <c r="S552" s="95"/>
      <c r="T552" s="96"/>
      <c r="U552" s="96"/>
      <c r="V552" s="96"/>
      <c r="W552" s="96"/>
      <c r="X552" s="96"/>
      <c r="Y552" s="96"/>
      <c r="Z552" s="96"/>
    </row>
    <row r="553" spans="1:26" ht="12.75" customHeight="1">
      <c r="A553" s="96"/>
      <c r="B553" s="96"/>
      <c r="C553" s="96"/>
      <c r="D553" s="96"/>
      <c r="E553" s="96"/>
      <c r="F553" s="96"/>
      <c r="G553" s="96"/>
      <c r="H553" s="96"/>
      <c r="I553" s="95"/>
      <c r="J553" s="95"/>
      <c r="K553" s="95"/>
      <c r="L553" s="95"/>
      <c r="M553" s="95"/>
      <c r="N553" s="95"/>
      <c r="O553" s="95"/>
      <c r="P553" s="95"/>
      <c r="Q553" s="95"/>
      <c r="R553" s="95"/>
      <c r="S553" s="95"/>
      <c r="T553" s="96"/>
      <c r="U553" s="96"/>
      <c r="V553" s="96"/>
      <c r="W553" s="96"/>
      <c r="X553" s="96"/>
      <c r="Y553" s="96"/>
      <c r="Z553" s="96"/>
    </row>
    <row r="554" spans="1:26" ht="12.75" customHeight="1">
      <c r="A554" s="96"/>
      <c r="B554" s="96"/>
      <c r="C554" s="96"/>
      <c r="D554" s="96"/>
      <c r="E554" s="96"/>
      <c r="F554" s="96"/>
      <c r="G554" s="96"/>
      <c r="H554" s="96"/>
      <c r="I554" s="95"/>
      <c r="J554" s="95"/>
      <c r="K554" s="95"/>
      <c r="L554" s="95"/>
      <c r="M554" s="95"/>
      <c r="N554" s="95"/>
      <c r="O554" s="95"/>
      <c r="P554" s="95"/>
      <c r="Q554" s="95"/>
      <c r="R554" s="95"/>
      <c r="S554" s="95"/>
      <c r="T554" s="96"/>
      <c r="U554" s="96"/>
      <c r="V554" s="96"/>
      <c r="W554" s="96"/>
      <c r="X554" s="96"/>
      <c r="Y554" s="96"/>
      <c r="Z554" s="96"/>
    </row>
    <row r="555" spans="1:26" ht="12.75" customHeight="1">
      <c r="A555" s="96"/>
      <c r="B555" s="96"/>
      <c r="C555" s="96"/>
      <c r="D555" s="96"/>
      <c r="E555" s="96"/>
      <c r="F555" s="96"/>
      <c r="G555" s="96"/>
      <c r="H555" s="96"/>
      <c r="I555" s="95"/>
      <c r="J555" s="95"/>
      <c r="K555" s="95"/>
      <c r="L555" s="95"/>
      <c r="M555" s="95"/>
      <c r="N555" s="95"/>
      <c r="O555" s="95"/>
      <c r="P555" s="95"/>
      <c r="Q555" s="95"/>
      <c r="R555" s="95"/>
      <c r="S555" s="95"/>
      <c r="T555" s="96"/>
      <c r="U555" s="96"/>
      <c r="V555" s="96"/>
      <c r="W555" s="96"/>
      <c r="X555" s="96"/>
      <c r="Y555" s="96"/>
      <c r="Z555" s="96"/>
    </row>
    <row r="556" spans="1:26" ht="12.75" customHeight="1">
      <c r="A556" s="96"/>
      <c r="B556" s="96"/>
      <c r="C556" s="96"/>
      <c r="D556" s="96"/>
      <c r="E556" s="96"/>
      <c r="F556" s="96"/>
      <c r="G556" s="96"/>
      <c r="H556" s="96"/>
      <c r="I556" s="95"/>
      <c r="J556" s="95"/>
      <c r="K556" s="95"/>
      <c r="L556" s="95"/>
      <c r="M556" s="95"/>
      <c r="N556" s="95"/>
      <c r="O556" s="95"/>
      <c r="P556" s="95"/>
      <c r="Q556" s="95"/>
      <c r="R556" s="95"/>
      <c r="S556" s="95"/>
      <c r="T556" s="96"/>
      <c r="U556" s="96"/>
      <c r="V556" s="96"/>
      <c r="W556" s="96"/>
      <c r="X556" s="96"/>
      <c r="Y556" s="96"/>
      <c r="Z556" s="96"/>
    </row>
    <row r="557" spans="1:26" ht="12.75" customHeight="1">
      <c r="A557" s="96"/>
      <c r="B557" s="96"/>
      <c r="C557" s="96"/>
      <c r="D557" s="96"/>
      <c r="E557" s="96"/>
      <c r="F557" s="96"/>
      <c r="G557" s="96"/>
      <c r="H557" s="96"/>
      <c r="I557" s="95"/>
      <c r="J557" s="95"/>
      <c r="K557" s="95"/>
      <c r="L557" s="95"/>
      <c r="M557" s="95"/>
      <c r="N557" s="95"/>
      <c r="O557" s="95"/>
      <c r="P557" s="95"/>
      <c r="Q557" s="95"/>
      <c r="R557" s="95"/>
      <c r="S557" s="95"/>
      <c r="T557" s="96"/>
      <c r="U557" s="96"/>
      <c r="V557" s="96"/>
      <c r="W557" s="96"/>
      <c r="X557" s="96"/>
      <c r="Y557" s="96"/>
      <c r="Z557" s="96"/>
    </row>
    <row r="558" spans="1:26" ht="12.75" customHeight="1">
      <c r="A558" s="96"/>
      <c r="B558" s="96"/>
      <c r="C558" s="96"/>
      <c r="D558" s="96"/>
      <c r="E558" s="96"/>
      <c r="F558" s="96"/>
      <c r="G558" s="96"/>
      <c r="H558" s="96"/>
      <c r="I558" s="95"/>
      <c r="J558" s="95"/>
      <c r="K558" s="95"/>
      <c r="L558" s="95"/>
      <c r="M558" s="95"/>
      <c r="N558" s="95"/>
      <c r="O558" s="95"/>
      <c r="P558" s="95"/>
      <c r="Q558" s="95"/>
      <c r="R558" s="95"/>
      <c r="S558" s="95"/>
      <c r="T558" s="96"/>
      <c r="U558" s="96"/>
      <c r="V558" s="96"/>
      <c r="W558" s="96"/>
      <c r="X558" s="96"/>
      <c r="Y558" s="96"/>
      <c r="Z558" s="96"/>
    </row>
    <row r="559" spans="1:26" ht="12.75" customHeight="1">
      <c r="A559" s="96"/>
      <c r="B559" s="96"/>
      <c r="C559" s="96"/>
      <c r="D559" s="96"/>
      <c r="E559" s="96"/>
      <c r="F559" s="96"/>
      <c r="G559" s="96"/>
      <c r="H559" s="96"/>
      <c r="I559" s="95"/>
      <c r="J559" s="95"/>
      <c r="K559" s="95"/>
      <c r="L559" s="95"/>
      <c r="M559" s="95"/>
      <c r="N559" s="95"/>
      <c r="O559" s="95"/>
      <c r="P559" s="95"/>
      <c r="Q559" s="95"/>
      <c r="R559" s="95"/>
      <c r="S559" s="95"/>
      <c r="T559" s="96"/>
      <c r="U559" s="96"/>
      <c r="V559" s="96"/>
      <c r="W559" s="96"/>
      <c r="X559" s="96"/>
      <c r="Y559" s="96"/>
      <c r="Z559" s="96"/>
    </row>
    <row r="560" spans="1:26" ht="12.75" customHeight="1">
      <c r="A560" s="96"/>
      <c r="B560" s="96"/>
      <c r="C560" s="96"/>
      <c r="D560" s="96"/>
      <c r="E560" s="96"/>
      <c r="F560" s="96"/>
      <c r="G560" s="96"/>
      <c r="H560" s="96"/>
      <c r="I560" s="95"/>
      <c r="J560" s="95"/>
      <c r="K560" s="95"/>
      <c r="L560" s="95"/>
      <c r="M560" s="95"/>
      <c r="N560" s="95"/>
      <c r="O560" s="95"/>
      <c r="P560" s="95"/>
      <c r="Q560" s="95"/>
      <c r="R560" s="95"/>
      <c r="S560" s="95"/>
      <c r="T560" s="96"/>
      <c r="U560" s="96"/>
      <c r="V560" s="96"/>
      <c r="W560" s="96"/>
      <c r="X560" s="96"/>
      <c r="Y560" s="96"/>
      <c r="Z560" s="96"/>
    </row>
    <row r="561" spans="1:26" ht="12.75" customHeight="1">
      <c r="A561" s="96"/>
      <c r="B561" s="96"/>
      <c r="C561" s="96"/>
      <c r="D561" s="96"/>
      <c r="E561" s="96"/>
      <c r="F561" s="96"/>
      <c r="G561" s="96"/>
      <c r="H561" s="96"/>
      <c r="I561" s="95"/>
      <c r="J561" s="95"/>
      <c r="K561" s="95"/>
      <c r="L561" s="95"/>
      <c r="M561" s="95"/>
      <c r="N561" s="95"/>
      <c r="O561" s="95"/>
      <c r="P561" s="95"/>
      <c r="Q561" s="95"/>
      <c r="R561" s="95"/>
      <c r="S561" s="95"/>
      <c r="T561" s="96"/>
      <c r="U561" s="96"/>
      <c r="V561" s="96"/>
      <c r="W561" s="96"/>
      <c r="X561" s="96"/>
      <c r="Y561" s="96"/>
      <c r="Z561" s="96"/>
    </row>
    <row r="562" spans="1:26" ht="12.75" customHeight="1">
      <c r="A562" s="96"/>
      <c r="B562" s="96"/>
      <c r="C562" s="96"/>
      <c r="D562" s="96"/>
      <c r="E562" s="96"/>
      <c r="F562" s="96"/>
      <c r="G562" s="96"/>
      <c r="H562" s="96"/>
      <c r="I562" s="95"/>
      <c r="J562" s="95"/>
      <c r="K562" s="95"/>
      <c r="L562" s="95"/>
      <c r="M562" s="95"/>
      <c r="N562" s="95"/>
      <c r="O562" s="95"/>
      <c r="P562" s="95"/>
      <c r="Q562" s="95"/>
      <c r="R562" s="95"/>
      <c r="S562" s="95"/>
      <c r="T562" s="96"/>
      <c r="U562" s="96"/>
      <c r="V562" s="96"/>
      <c r="W562" s="96"/>
      <c r="X562" s="96"/>
      <c r="Y562" s="96"/>
      <c r="Z562" s="96"/>
    </row>
    <row r="563" spans="1:26" ht="12.75" customHeight="1">
      <c r="A563" s="96"/>
      <c r="B563" s="96"/>
      <c r="C563" s="96"/>
      <c r="D563" s="96"/>
      <c r="E563" s="96"/>
      <c r="F563" s="96"/>
      <c r="G563" s="96"/>
      <c r="H563" s="96"/>
      <c r="I563" s="95"/>
      <c r="J563" s="95"/>
      <c r="K563" s="95"/>
      <c r="L563" s="95"/>
      <c r="M563" s="95"/>
      <c r="N563" s="95"/>
      <c r="O563" s="95"/>
      <c r="P563" s="95"/>
      <c r="Q563" s="95"/>
      <c r="R563" s="95"/>
      <c r="S563" s="95"/>
      <c r="T563" s="96"/>
      <c r="U563" s="96"/>
      <c r="V563" s="96"/>
      <c r="W563" s="96"/>
      <c r="X563" s="96"/>
      <c r="Y563" s="96"/>
      <c r="Z563" s="96"/>
    </row>
    <row r="564" spans="1:26" ht="12.75" customHeight="1">
      <c r="A564" s="96"/>
      <c r="B564" s="96"/>
      <c r="C564" s="96"/>
      <c r="D564" s="96"/>
      <c r="E564" s="96"/>
      <c r="F564" s="96"/>
      <c r="G564" s="96"/>
      <c r="H564" s="96"/>
      <c r="I564" s="95"/>
      <c r="J564" s="95"/>
      <c r="K564" s="95"/>
      <c r="L564" s="95"/>
      <c r="M564" s="95"/>
      <c r="N564" s="95"/>
      <c r="O564" s="95"/>
      <c r="P564" s="95"/>
      <c r="Q564" s="95"/>
      <c r="R564" s="95"/>
      <c r="S564" s="95"/>
      <c r="T564" s="96"/>
      <c r="U564" s="96"/>
      <c r="V564" s="96"/>
      <c r="W564" s="96"/>
      <c r="X564" s="96"/>
      <c r="Y564" s="96"/>
      <c r="Z564" s="96"/>
    </row>
    <row r="565" spans="1:26" ht="12.75" customHeight="1">
      <c r="A565" s="96"/>
      <c r="B565" s="96"/>
      <c r="C565" s="96"/>
      <c r="D565" s="96"/>
      <c r="E565" s="96"/>
      <c r="F565" s="96"/>
      <c r="G565" s="96"/>
      <c r="H565" s="96"/>
      <c r="I565" s="95"/>
      <c r="J565" s="95"/>
      <c r="K565" s="95"/>
      <c r="L565" s="95"/>
      <c r="M565" s="95"/>
      <c r="N565" s="95"/>
      <c r="O565" s="95"/>
      <c r="P565" s="95"/>
      <c r="Q565" s="95"/>
      <c r="R565" s="95"/>
      <c r="S565" s="95"/>
      <c r="T565" s="96"/>
      <c r="U565" s="96"/>
      <c r="V565" s="96"/>
      <c r="W565" s="96"/>
      <c r="X565" s="96"/>
      <c r="Y565" s="96"/>
      <c r="Z565" s="96"/>
    </row>
    <row r="566" spans="1:26" ht="12.75" customHeight="1">
      <c r="A566" s="96"/>
      <c r="B566" s="96"/>
      <c r="C566" s="96"/>
      <c r="D566" s="96"/>
      <c r="E566" s="96"/>
      <c r="F566" s="96"/>
      <c r="G566" s="96"/>
      <c r="H566" s="96"/>
      <c r="I566" s="95"/>
      <c r="J566" s="95"/>
      <c r="K566" s="95"/>
      <c r="L566" s="95"/>
      <c r="M566" s="95"/>
      <c r="N566" s="95"/>
      <c r="O566" s="95"/>
      <c r="P566" s="95"/>
      <c r="Q566" s="95"/>
      <c r="R566" s="95"/>
      <c r="S566" s="95"/>
      <c r="T566" s="96"/>
      <c r="U566" s="96"/>
      <c r="V566" s="96"/>
      <c r="W566" s="96"/>
      <c r="X566" s="96"/>
      <c r="Y566" s="96"/>
      <c r="Z566" s="96"/>
    </row>
    <row r="567" spans="1:26" ht="12.75" customHeight="1">
      <c r="A567" s="96"/>
      <c r="B567" s="96"/>
      <c r="C567" s="96"/>
      <c r="D567" s="96"/>
      <c r="E567" s="96"/>
      <c r="F567" s="96"/>
      <c r="G567" s="96"/>
      <c r="H567" s="96"/>
      <c r="I567" s="95"/>
      <c r="J567" s="95"/>
      <c r="K567" s="95"/>
      <c r="L567" s="95"/>
      <c r="M567" s="95"/>
      <c r="N567" s="95"/>
      <c r="O567" s="95"/>
      <c r="P567" s="95"/>
      <c r="Q567" s="95"/>
      <c r="R567" s="95"/>
      <c r="S567" s="95"/>
      <c r="T567" s="96"/>
      <c r="U567" s="96"/>
      <c r="V567" s="96"/>
      <c r="W567" s="96"/>
      <c r="X567" s="96"/>
      <c r="Y567" s="96"/>
      <c r="Z567" s="96"/>
    </row>
    <row r="568" spans="1:26" ht="12.75" customHeight="1">
      <c r="A568" s="96"/>
      <c r="B568" s="96"/>
      <c r="C568" s="96"/>
      <c r="D568" s="96"/>
      <c r="E568" s="96"/>
      <c r="F568" s="96"/>
      <c r="G568" s="96"/>
      <c r="H568" s="96"/>
      <c r="I568" s="95"/>
      <c r="J568" s="95"/>
      <c r="K568" s="95"/>
      <c r="L568" s="95"/>
      <c r="M568" s="95"/>
      <c r="N568" s="95"/>
      <c r="O568" s="95"/>
      <c r="P568" s="95"/>
      <c r="Q568" s="95"/>
      <c r="R568" s="95"/>
      <c r="S568" s="95"/>
      <c r="T568" s="96"/>
      <c r="U568" s="96"/>
      <c r="V568" s="96"/>
      <c r="W568" s="96"/>
      <c r="X568" s="96"/>
      <c r="Y568" s="96"/>
      <c r="Z568" s="96"/>
    </row>
    <row r="569" spans="1:26" ht="12.75" customHeight="1">
      <c r="A569" s="96"/>
      <c r="B569" s="96"/>
      <c r="C569" s="96"/>
      <c r="D569" s="96"/>
      <c r="E569" s="96"/>
      <c r="F569" s="96"/>
      <c r="G569" s="96"/>
      <c r="H569" s="96"/>
      <c r="I569" s="95"/>
      <c r="J569" s="95"/>
      <c r="K569" s="95"/>
      <c r="L569" s="95"/>
      <c r="M569" s="95"/>
      <c r="N569" s="95"/>
      <c r="O569" s="95"/>
      <c r="P569" s="95"/>
      <c r="Q569" s="95"/>
      <c r="R569" s="95"/>
      <c r="S569" s="95"/>
      <c r="T569" s="96"/>
      <c r="U569" s="96"/>
      <c r="V569" s="96"/>
      <c r="W569" s="96"/>
      <c r="X569" s="96"/>
      <c r="Y569" s="96"/>
      <c r="Z569" s="96"/>
    </row>
    <row r="570" spans="1:26" ht="12.75" customHeight="1">
      <c r="A570" s="96"/>
      <c r="B570" s="96"/>
      <c r="C570" s="96"/>
      <c r="D570" s="96"/>
      <c r="E570" s="96"/>
      <c r="F570" s="96"/>
      <c r="G570" s="96"/>
      <c r="H570" s="96"/>
      <c r="I570" s="95"/>
      <c r="J570" s="95"/>
      <c r="K570" s="95"/>
      <c r="L570" s="95"/>
      <c r="M570" s="95"/>
      <c r="N570" s="95"/>
      <c r="O570" s="95"/>
      <c r="P570" s="95"/>
      <c r="Q570" s="95"/>
      <c r="R570" s="95"/>
      <c r="S570" s="95"/>
      <c r="T570" s="96"/>
      <c r="U570" s="96"/>
      <c r="V570" s="96"/>
      <c r="W570" s="96"/>
      <c r="X570" s="96"/>
      <c r="Y570" s="96"/>
      <c r="Z570" s="96"/>
    </row>
    <row r="571" spans="1:26" ht="12.75" customHeight="1">
      <c r="A571" s="96"/>
      <c r="B571" s="96"/>
      <c r="C571" s="96"/>
      <c r="D571" s="96"/>
      <c r="E571" s="96"/>
      <c r="F571" s="96"/>
      <c r="G571" s="96"/>
      <c r="H571" s="96"/>
      <c r="I571" s="95"/>
      <c r="J571" s="95"/>
      <c r="K571" s="95"/>
      <c r="L571" s="95"/>
      <c r="M571" s="95"/>
      <c r="N571" s="95"/>
      <c r="O571" s="95"/>
      <c r="P571" s="95"/>
      <c r="Q571" s="95"/>
      <c r="R571" s="95"/>
      <c r="S571" s="95"/>
      <c r="T571" s="96"/>
      <c r="U571" s="96"/>
      <c r="V571" s="96"/>
      <c r="W571" s="96"/>
      <c r="X571" s="96"/>
      <c r="Y571" s="96"/>
      <c r="Z571" s="96"/>
    </row>
    <row r="572" spans="1:26" ht="12.75" customHeight="1">
      <c r="A572" s="96"/>
      <c r="B572" s="96"/>
      <c r="C572" s="96"/>
      <c r="D572" s="96"/>
      <c r="E572" s="96"/>
      <c r="F572" s="96"/>
      <c r="G572" s="96"/>
      <c r="H572" s="96"/>
      <c r="I572" s="95"/>
      <c r="J572" s="95"/>
      <c r="K572" s="95"/>
      <c r="L572" s="95"/>
      <c r="M572" s="95"/>
      <c r="N572" s="95"/>
      <c r="O572" s="95"/>
      <c r="P572" s="95"/>
      <c r="Q572" s="95"/>
      <c r="R572" s="95"/>
      <c r="S572" s="95"/>
      <c r="T572" s="96"/>
      <c r="U572" s="96"/>
      <c r="V572" s="96"/>
      <c r="W572" s="96"/>
      <c r="X572" s="96"/>
      <c r="Y572" s="96"/>
      <c r="Z572" s="96"/>
    </row>
    <row r="573" spans="1:26" ht="12.75" customHeight="1">
      <c r="A573" s="96"/>
      <c r="B573" s="96"/>
      <c r="C573" s="96"/>
      <c r="D573" s="96"/>
      <c r="E573" s="96"/>
      <c r="F573" s="96"/>
      <c r="G573" s="96"/>
      <c r="H573" s="96"/>
      <c r="I573" s="95"/>
      <c r="J573" s="95"/>
      <c r="K573" s="95"/>
      <c r="L573" s="95"/>
      <c r="M573" s="95"/>
      <c r="N573" s="95"/>
      <c r="O573" s="95"/>
      <c r="P573" s="95"/>
      <c r="Q573" s="95"/>
      <c r="R573" s="95"/>
      <c r="S573" s="95"/>
      <c r="T573" s="96"/>
      <c r="U573" s="96"/>
      <c r="V573" s="96"/>
      <c r="W573" s="96"/>
      <c r="X573" s="96"/>
      <c r="Y573" s="96"/>
      <c r="Z573" s="96"/>
    </row>
    <row r="574" spans="1:26" ht="12.75" customHeight="1">
      <c r="A574" s="96"/>
      <c r="B574" s="96"/>
      <c r="C574" s="96"/>
      <c r="D574" s="96"/>
      <c r="E574" s="96"/>
      <c r="F574" s="96"/>
      <c r="G574" s="96"/>
      <c r="H574" s="96"/>
      <c r="I574" s="95"/>
      <c r="J574" s="95"/>
      <c r="K574" s="95"/>
      <c r="L574" s="95"/>
      <c r="M574" s="95"/>
      <c r="N574" s="95"/>
      <c r="O574" s="95"/>
      <c r="P574" s="95"/>
      <c r="Q574" s="95"/>
      <c r="R574" s="95"/>
      <c r="S574" s="95"/>
      <c r="T574" s="96"/>
      <c r="U574" s="96"/>
      <c r="V574" s="96"/>
      <c r="W574" s="96"/>
      <c r="X574" s="96"/>
      <c r="Y574" s="96"/>
      <c r="Z574" s="96"/>
    </row>
    <row r="575" spans="1:26" ht="12.75" customHeight="1">
      <c r="A575" s="96"/>
      <c r="B575" s="96"/>
      <c r="C575" s="96"/>
      <c r="D575" s="96"/>
      <c r="E575" s="96"/>
      <c r="F575" s="96"/>
      <c r="G575" s="96"/>
      <c r="H575" s="96"/>
      <c r="I575" s="95"/>
      <c r="J575" s="95"/>
      <c r="K575" s="95"/>
      <c r="L575" s="95"/>
      <c r="M575" s="95"/>
      <c r="N575" s="95"/>
      <c r="O575" s="95"/>
      <c r="P575" s="95"/>
      <c r="Q575" s="95"/>
      <c r="R575" s="95"/>
      <c r="S575" s="95"/>
      <c r="T575" s="96"/>
      <c r="U575" s="96"/>
      <c r="V575" s="96"/>
      <c r="W575" s="96"/>
      <c r="X575" s="96"/>
      <c r="Y575" s="96"/>
      <c r="Z575" s="96"/>
    </row>
    <row r="576" spans="1:26" ht="12.75" customHeight="1">
      <c r="A576" s="96"/>
      <c r="B576" s="96"/>
      <c r="C576" s="96"/>
      <c r="D576" s="96"/>
      <c r="E576" s="96"/>
      <c r="F576" s="96"/>
      <c r="G576" s="96"/>
      <c r="H576" s="96"/>
      <c r="I576" s="95"/>
      <c r="J576" s="95"/>
      <c r="K576" s="95"/>
      <c r="L576" s="95"/>
      <c r="M576" s="95"/>
      <c r="N576" s="95"/>
      <c r="O576" s="95"/>
      <c r="P576" s="95"/>
      <c r="Q576" s="95"/>
      <c r="R576" s="95"/>
      <c r="S576" s="95"/>
      <c r="T576" s="96"/>
      <c r="U576" s="96"/>
      <c r="V576" s="96"/>
      <c r="W576" s="96"/>
      <c r="X576" s="96"/>
      <c r="Y576" s="96"/>
      <c r="Z576" s="96"/>
    </row>
    <row r="577" spans="1:26" ht="12.75" customHeight="1">
      <c r="A577" s="96"/>
      <c r="B577" s="96"/>
      <c r="C577" s="96"/>
      <c r="D577" s="96"/>
      <c r="E577" s="96"/>
      <c r="F577" s="96"/>
      <c r="G577" s="96"/>
      <c r="H577" s="96"/>
      <c r="I577" s="95"/>
      <c r="J577" s="95"/>
      <c r="K577" s="95"/>
      <c r="L577" s="95"/>
      <c r="M577" s="95"/>
      <c r="N577" s="95"/>
      <c r="O577" s="95"/>
      <c r="P577" s="95"/>
      <c r="Q577" s="95"/>
      <c r="R577" s="95"/>
      <c r="S577" s="95"/>
      <c r="T577" s="96"/>
      <c r="U577" s="96"/>
      <c r="V577" s="96"/>
      <c r="W577" s="96"/>
      <c r="X577" s="96"/>
      <c r="Y577" s="96"/>
      <c r="Z577" s="96"/>
    </row>
    <row r="578" spans="1:26" ht="12.75" customHeight="1">
      <c r="A578" s="96"/>
      <c r="B578" s="96"/>
      <c r="C578" s="96"/>
      <c r="D578" s="96"/>
      <c r="E578" s="96"/>
      <c r="F578" s="96"/>
      <c r="G578" s="96"/>
      <c r="H578" s="96"/>
      <c r="I578" s="95"/>
      <c r="J578" s="95"/>
      <c r="K578" s="95"/>
      <c r="L578" s="95"/>
      <c r="M578" s="95"/>
      <c r="N578" s="95"/>
      <c r="O578" s="95"/>
      <c r="P578" s="95"/>
      <c r="Q578" s="95"/>
      <c r="R578" s="95"/>
      <c r="S578" s="95"/>
      <c r="T578" s="96"/>
      <c r="U578" s="96"/>
      <c r="V578" s="96"/>
      <c r="W578" s="96"/>
      <c r="X578" s="96"/>
      <c r="Y578" s="96"/>
      <c r="Z578" s="96"/>
    </row>
    <row r="579" spans="1:26" ht="12.75" customHeight="1">
      <c r="A579" s="96"/>
      <c r="B579" s="96"/>
      <c r="C579" s="96"/>
      <c r="D579" s="96"/>
      <c r="E579" s="96"/>
      <c r="F579" s="96"/>
      <c r="G579" s="96"/>
      <c r="H579" s="96"/>
      <c r="I579" s="95"/>
      <c r="J579" s="95"/>
      <c r="K579" s="95"/>
      <c r="L579" s="95"/>
      <c r="M579" s="95"/>
      <c r="N579" s="95"/>
      <c r="O579" s="95"/>
      <c r="P579" s="95"/>
      <c r="Q579" s="95"/>
      <c r="R579" s="95"/>
      <c r="S579" s="95"/>
      <c r="T579" s="96"/>
      <c r="U579" s="96"/>
      <c r="V579" s="96"/>
      <c r="W579" s="96"/>
      <c r="X579" s="96"/>
      <c r="Y579" s="96"/>
      <c r="Z579" s="96"/>
    </row>
    <row r="580" spans="1:26" ht="12.75" customHeight="1">
      <c r="A580" s="96"/>
      <c r="B580" s="96"/>
      <c r="C580" s="96"/>
      <c r="D580" s="96"/>
      <c r="E580" s="96"/>
      <c r="F580" s="96"/>
      <c r="G580" s="96"/>
      <c r="H580" s="96"/>
      <c r="I580" s="95"/>
      <c r="J580" s="95"/>
      <c r="K580" s="95"/>
      <c r="L580" s="95"/>
      <c r="M580" s="95"/>
      <c r="N580" s="95"/>
      <c r="O580" s="95"/>
      <c r="P580" s="95"/>
      <c r="Q580" s="95"/>
      <c r="R580" s="95"/>
      <c r="S580" s="95"/>
      <c r="T580" s="96"/>
      <c r="U580" s="96"/>
      <c r="V580" s="96"/>
      <c r="W580" s="96"/>
      <c r="X580" s="96"/>
      <c r="Y580" s="96"/>
      <c r="Z580" s="96"/>
    </row>
    <row r="581" spans="1:26" ht="12.75" customHeight="1">
      <c r="A581" s="96"/>
      <c r="B581" s="96"/>
      <c r="C581" s="96"/>
      <c r="D581" s="96"/>
      <c r="E581" s="96"/>
      <c r="F581" s="96"/>
      <c r="G581" s="96"/>
      <c r="H581" s="96"/>
      <c r="I581" s="95"/>
      <c r="J581" s="95"/>
      <c r="K581" s="95"/>
      <c r="L581" s="95"/>
      <c r="M581" s="95"/>
      <c r="N581" s="95"/>
      <c r="O581" s="95"/>
      <c r="P581" s="95"/>
      <c r="Q581" s="95"/>
      <c r="R581" s="95"/>
      <c r="S581" s="95"/>
      <c r="T581" s="96"/>
      <c r="U581" s="96"/>
      <c r="V581" s="96"/>
      <c r="W581" s="96"/>
      <c r="X581" s="96"/>
      <c r="Y581" s="96"/>
      <c r="Z581" s="96"/>
    </row>
    <row r="582" spans="1:26" ht="12.75" customHeight="1">
      <c r="A582" s="96"/>
      <c r="B582" s="96"/>
      <c r="C582" s="96"/>
      <c r="D582" s="96"/>
      <c r="E582" s="96"/>
      <c r="F582" s="96"/>
      <c r="G582" s="96"/>
      <c r="H582" s="96"/>
      <c r="I582" s="95"/>
      <c r="J582" s="95"/>
      <c r="K582" s="95"/>
      <c r="L582" s="95"/>
      <c r="M582" s="95"/>
      <c r="N582" s="95"/>
      <c r="O582" s="95"/>
      <c r="P582" s="95"/>
      <c r="Q582" s="95"/>
      <c r="R582" s="95"/>
      <c r="S582" s="95"/>
      <c r="T582" s="96"/>
      <c r="U582" s="96"/>
      <c r="V582" s="96"/>
      <c r="W582" s="96"/>
      <c r="X582" s="96"/>
      <c r="Y582" s="96"/>
      <c r="Z582" s="96"/>
    </row>
    <row r="583" spans="1:26" ht="12.75" customHeight="1">
      <c r="A583" s="96"/>
      <c r="B583" s="96"/>
      <c r="C583" s="96"/>
      <c r="D583" s="96"/>
      <c r="E583" s="96"/>
      <c r="F583" s="96"/>
      <c r="G583" s="96"/>
      <c r="H583" s="96"/>
      <c r="I583" s="95"/>
      <c r="J583" s="95"/>
      <c r="K583" s="95"/>
      <c r="L583" s="95"/>
      <c r="M583" s="95"/>
      <c r="N583" s="95"/>
      <c r="O583" s="95"/>
      <c r="P583" s="95"/>
      <c r="Q583" s="95"/>
      <c r="R583" s="95"/>
      <c r="S583" s="95"/>
      <c r="T583" s="96"/>
      <c r="U583" s="96"/>
      <c r="V583" s="96"/>
      <c r="W583" s="96"/>
      <c r="X583" s="96"/>
      <c r="Y583" s="96"/>
      <c r="Z583" s="96"/>
    </row>
    <row r="584" spans="1:26" ht="12.75" customHeight="1">
      <c r="A584" s="96"/>
      <c r="B584" s="96"/>
      <c r="C584" s="96"/>
      <c r="D584" s="96"/>
      <c r="E584" s="96"/>
      <c r="F584" s="96"/>
      <c r="G584" s="96"/>
      <c r="H584" s="96"/>
      <c r="I584" s="95"/>
      <c r="J584" s="95"/>
      <c r="K584" s="95"/>
      <c r="L584" s="95"/>
      <c r="M584" s="95"/>
      <c r="N584" s="95"/>
      <c r="O584" s="95"/>
      <c r="P584" s="95"/>
      <c r="Q584" s="95"/>
      <c r="R584" s="95"/>
      <c r="S584" s="95"/>
      <c r="T584" s="96"/>
      <c r="U584" s="96"/>
      <c r="V584" s="96"/>
      <c r="W584" s="96"/>
      <c r="X584" s="96"/>
      <c r="Y584" s="96"/>
      <c r="Z584" s="96"/>
    </row>
    <row r="585" spans="1:26" ht="12.75" customHeight="1">
      <c r="A585" s="96"/>
      <c r="B585" s="96"/>
      <c r="C585" s="96"/>
      <c r="D585" s="96"/>
      <c r="E585" s="96"/>
      <c r="F585" s="96"/>
      <c r="G585" s="96"/>
      <c r="H585" s="96"/>
      <c r="I585" s="95"/>
      <c r="J585" s="95"/>
      <c r="K585" s="95"/>
      <c r="L585" s="95"/>
      <c r="M585" s="95"/>
      <c r="N585" s="95"/>
      <c r="O585" s="95"/>
      <c r="P585" s="95"/>
      <c r="Q585" s="95"/>
      <c r="R585" s="95"/>
      <c r="S585" s="95"/>
      <c r="T585" s="96"/>
      <c r="U585" s="96"/>
      <c r="V585" s="96"/>
      <c r="W585" s="96"/>
      <c r="X585" s="96"/>
      <c r="Y585" s="96"/>
      <c r="Z585" s="96"/>
    </row>
    <row r="586" spans="1:26" ht="12.75" customHeight="1">
      <c r="A586" s="96"/>
      <c r="B586" s="96"/>
      <c r="C586" s="96"/>
      <c r="D586" s="96"/>
      <c r="E586" s="96"/>
      <c r="F586" s="96"/>
      <c r="G586" s="96"/>
      <c r="H586" s="96"/>
      <c r="I586" s="95"/>
      <c r="J586" s="95"/>
      <c r="K586" s="95"/>
      <c r="L586" s="95"/>
      <c r="M586" s="95"/>
      <c r="N586" s="95"/>
      <c r="O586" s="95"/>
      <c r="P586" s="95"/>
      <c r="Q586" s="95"/>
      <c r="R586" s="95"/>
      <c r="S586" s="95"/>
      <c r="T586" s="96"/>
      <c r="U586" s="96"/>
      <c r="V586" s="96"/>
      <c r="W586" s="96"/>
      <c r="X586" s="96"/>
      <c r="Y586" s="96"/>
      <c r="Z586" s="96"/>
    </row>
    <row r="587" spans="1:26" ht="12.75" customHeight="1">
      <c r="A587" s="96"/>
      <c r="B587" s="96"/>
      <c r="C587" s="96"/>
      <c r="D587" s="96"/>
      <c r="E587" s="96"/>
      <c r="F587" s="96"/>
      <c r="G587" s="96"/>
      <c r="H587" s="96"/>
      <c r="I587" s="95"/>
      <c r="J587" s="95"/>
      <c r="K587" s="95"/>
      <c r="L587" s="95"/>
      <c r="M587" s="95"/>
      <c r="N587" s="95"/>
      <c r="O587" s="95"/>
      <c r="P587" s="95"/>
      <c r="Q587" s="95"/>
      <c r="R587" s="95"/>
      <c r="S587" s="95"/>
      <c r="T587" s="96"/>
      <c r="U587" s="96"/>
      <c r="V587" s="96"/>
      <c r="W587" s="96"/>
      <c r="X587" s="96"/>
      <c r="Y587" s="96"/>
      <c r="Z587" s="96"/>
    </row>
    <row r="588" spans="1:26" ht="12.75" customHeight="1">
      <c r="A588" s="96"/>
      <c r="B588" s="96"/>
      <c r="C588" s="96"/>
      <c r="D588" s="96"/>
      <c r="E588" s="96"/>
      <c r="F588" s="96"/>
      <c r="G588" s="96"/>
      <c r="H588" s="96"/>
      <c r="I588" s="95"/>
      <c r="J588" s="95"/>
      <c r="K588" s="95"/>
      <c r="L588" s="95"/>
      <c r="M588" s="95"/>
      <c r="N588" s="95"/>
      <c r="O588" s="95"/>
      <c r="P588" s="95"/>
      <c r="Q588" s="95"/>
      <c r="R588" s="95"/>
      <c r="S588" s="95"/>
      <c r="T588" s="96"/>
      <c r="U588" s="96"/>
      <c r="V588" s="96"/>
      <c r="W588" s="96"/>
      <c r="X588" s="96"/>
      <c r="Y588" s="96"/>
      <c r="Z588" s="96"/>
    </row>
    <row r="589" spans="1:26" ht="12.75" customHeight="1">
      <c r="A589" s="96"/>
      <c r="B589" s="96"/>
      <c r="C589" s="96"/>
      <c r="D589" s="96"/>
      <c r="E589" s="96"/>
      <c r="F589" s="96"/>
      <c r="G589" s="96"/>
      <c r="H589" s="96"/>
      <c r="I589" s="95"/>
      <c r="J589" s="95"/>
      <c r="K589" s="95"/>
      <c r="L589" s="95"/>
      <c r="M589" s="95"/>
      <c r="N589" s="95"/>
      <c r="O589" s="95"/>
      <c r="P589" s="95"/>
      <c r="Q589" s="95"/>
      <c r="R589" s="95"/>
      <c r="S589" s="95"/>
      <c r="T589" s="96"/>
      <c r="U589" s="96"/>
      <c r="V589" s="96"/>
      <c r="W589" s="96"/>
      <c r="X589" s="96"/>
      <c r="Y589" s="96"/>
      <c r="Z589" s="96"/>
    </row>
    <row r="590" spans="1:26" ht="12.75" customHeight="1">
      <c r="A590" s="96"/>
      <c r="B590" s="96"/>
      <c r="C590" s="96"/>
      <c r="D590" s="96"/>
      <c r="E590" s="96"/>
      <c r="F590" s="96"/>
      <c r="G590" s="96"/>
      <c r="H590" s="96"/>
      <c r="I590" s="95"/>
      <c r="J590" s="95"/>
      <c r="K590" s="95"/>
      <c r="L590" s="95"/>
      <c r="M590" s="95"/>
      <c r="N590" s="95"/>
      <c r="O590" s="95"/>
      <c r="P590" s="95"/>
      <c r="Q590" s="95"/>
      <c r="R590" s="95"/>
      <c r="S590" s="95"/>
      <c r="T590" s="96"/>
      <c r="U590" s="96"/>
      <c r="V590" s="96"/>
      <c r="W590" s="96"/>
      <c r="X590" s="96"/>
      <c r="Y590" s="96"/>
      <c r="Z590" s="96"/>
    </row>
    <row r="591" spans="1:26" ht="12.75" customHeight="1">
      <c r="A591" s="96"/>
      <c r="B591" s="96"/>
      <c r="C591" s="96"/>
      <c r="D591" s="96"/>
      <c r="E591" s="96"/>
      <c r="F591" s="96"/>
      <c r="G591" s="96"/>
      <c r="H591" s="96"/>
      <c r="I591" s="95"/>
      <c r="J591" s="95"/>
      <c r="K591" s="95"/>
      <c r="L591" s="95"/>
      <c r="M591" s="95"/>
      <c r="N591" s="95"/>
      <c r="O591" s="95"/>
      <c r="P591" s="95"/>
      <c r="Q591" s="95"/>
      <c r="R591" s="95"/>
      <c r="S591" s="95"/>
      <c r="T591" s="96"/>
      <c r="U591" s="96"/>
      <c r="V591" s="96"/>
      <c r="W591" s="96"/>
      <c r="X591" s="96"/>
      <c r="Y591" s="96"/>
      <c r="Z591" s="96"/>
    </row>
    <row r="592" spans="1:26" ht="12.75" customHeight="1">
      <c r="A592" s="96"/>
      <c r="B592" s="96"/>
      <c r="C592" s="96"/>
      <c r="D592" s="96"/>
      <c r="E592" s="96"/>
      <c r="F592" s="96"/>
      <c r="G592" s="96"/>
      <c r="H592" s="96"/>
      <c r="I592" s="95"/>
      <c r="J592" s="95"/>
      <c r="K592" s="95"/>
      <c r="L592" s="95"/>
      <c r="M592" s="95"/>
      <c r="N592" s="95"/>
      <c r="O592" s="95"/>
      <c r="P592" s="95"/>
      <c r="Q592" s="95"/>
      <c r="R592" s="95"/>
      <c r="S592" s="95"/>
      <c r="T592" s="96"/>
      <c r="U592" s="96"/>
      <c r="V592" s="96"/>
      <c r="W592" s="96"/>
      <c r="X592" s="96"/>
      <c r="Y592" s="96"/>
      <c r="Z592" s="96"/>
    </row>
    <row r="593" spans="1:26" ht="12.75" customHeight="1">
      <c r="A593" s="96"/>
      <c r="B593" s="96"/>
      <c r="C593" s="96"/>
      <c r="D593" s="96"/>
      <c r="E593" s="96"/>
      <c r="F593" s="96"/>
      <c r="G593" s="96"/>
      <c r="H593" s="96"/>
      <c r="I593" s="95"/>
      <c r="J593" s="95"/>
      <c r="K593" s="95"/>
      <c r="L593" s="95"/>
      <c r="M593" s="95"/>
      <c r="N593" s="95"/>
      <c r="O593" s="95"/>
      <c r="P593" s="95"/>
      <c r="Q593" s="95"/>
      <c r="R593" s="95"/>
      <c r="S593" s="95"/>
      <c r="T593" s="96"/>
      <c r="U593" s="96"/>
      <c r="V593" s="96"/>
      <c r="W593" s="96"/>
      <c r="X593" s="96"/>
      <c r="Y593" s="96"/>
      <c r="Z593" s="96"/>
    </row>
    <row r="594" spans="1:26" ht="12.75" customHeight="1">
      <c r="A594" s="96"/>
      <c r="B594" s="96"/>
      <c r="C594" s="96"/>
      <c r="D594" s="96"/>
      <c r="E594" s="96"/>
      <c r="F594" s="96"/>
      <c r="G594" s="96"/>
      <c r="H594" s="96"/>
      <c r="I594" s="95"/>
      <c r="J594" s="95"/>
      <c r="K594" s="95"/>
      <c r="L594" s="95"/>
      <c r="M594" s="95"/>
      <c r="N594" s="95"/>
      <c r="O594" s="95"/>
      <c r="P594" s="95"/>
      <c r="Q594" s="95"/>
      <c r="R594" s="95"/>
      <c r="S594" s="95"/>
      <c r="T594" s="96"/>
      <c r="U594" s="96"/>
      <c r="V594" s="96"/>
      <c r="W594" s="96"/>
      <c r="X594" s="96"/>
      <c r="Y594" s="96"/>
      <c r="Z594" s="96"/>
    </row>
    <row r="595" spans="1:26" ht="12.75" customHeight="1">
      <c r="A595" s="96"/>
      <c r="B595" s="96"/>
      <c r="C595" s="96"/>
      <c r="D595" s="96"/>
      <c r="E595" s="96"/>
      <c r="F595" s="96"/>
      <c r="G595" s="96"/>
      <c r="H595" s="96"/>
      <c r="I595" s="95"/>
      <c r="J595" s="95"/>
      <c r="K595" s="95"/>
      <c r="L595" s="95"/>
      <c r="M595" s="95"/>
      <c r="N595" s="95"/>
      <c r="O595" s="95"/>
      <c r="P595" s="95"/>
      <c r="Q595" s="95"/>
      <c r="R595" s="95"/>
      <c r="S595" s="95"/>
      <c r="T595" s="96"/>
      <c r="U595" s="96"/>
      <c r="V595" s="96"/>
      <c r="W595" s="96"/>
      <c r="X595" s="96"/>
      <c r="Y595" s="96"/>
      <c r="Z595" s="96"/>
    </row>
    <row r="596" spans="1:26" ht="12.75" customHeight="1">
      <c r="A596" s="96"/>
      <c r="B596" s="96"/>
      <c r="C596" s="96"/>
      <c r="D596" s="96"/>
      <c r="E596" s="96"/>
      <c r="F596" s="96"/>
      <c r="G596" s="96"/>
      <c r="H596" s="96"/>
      <c r="I596" s="95"/>
      <c r="J596" s="95"/>
      <c r="K596" s="95"/>
      <c r="L596" s="95"/>
      <c r="M596" s="95"/>
      <c r="N596" s="95"/>
      <c r="O596" s="95"/>
      <c r="P596" s="95"/>
      <c r="Q596" s="95"/>
      <c r="R596" s="95"/>
      <c r="S596" s="95"/>
      <c r="T596" s="96"/>
      <c r="U596" s="96"/>
      <c r="V596" s="96"/>
      <c r="W596" s="96"/>
      <c r="X596" s="96"/>
      <c r="Y596" s="96"/>
      <c r="Z596" s="96"/>
    </row>
    <row r="597" spans="1:26" ht="12.75" customHeight="1">
      <c r="A597" s="96"/>
      <c r="B597" s="96"/>
      <c r="C597" s="96"/>
      <c r="D597" s="96"/>
      <c r="E597" s="96"/>
      <c r="F597" s="96"/>
      <c r="G597" s="96"/>
      <c r="H597" s="96"/>
      <c r="I597" s="95"/>
      <c r="J597" s="95"/>
      <c r="K597" s="95"/>
      <c r="L597" s="95"/>
      <c r="M597" s="95"/>
      <c r="N597" s="95"/>
      <c r="O597" s="95"/>
      <c r="P597" s="95"/>
      <c r="Q597" s="95"/>
      <c r="R597" s="95"/>
      <c r="S597" s="95"/>
      <c r="T597" s="96"/>
      <c r="U597" s="96"/>
      <c r="V597" s="96"/>
      <c r="W597" s="96"/>
      <c r="X597" s="96"/>
      <c r="Y597" s="96"/>
      <c r="Z597" s="96"/>
    </row>
    <row r="598" spans="1:26" ht="12.75" customHeight="1">
      <c r="A598" s="96"/>
      <c r="B598" s="96"/>
      <c r="C598" s="96"/>
      <c r="D598" s="96"/>
      <c r="E598" s="96"/>
      <c r="F598" s="96"/>
      <c r="G598" s="96"/>
      <c r="H598" s="96"/>
      <c r="I598" s="95"/>
      <c r="J598" s="95"/>
      <c r="K598" s="95"/>
      <c r="L598" s="95"/>
      <c r="M598" s="95"/>
      <c r="N598" s="95"/>
      <c r="O598" s="95"/>
      <c r="P598" s="95"/>
      <c r="Q598" s="95"/>
      <c r="R598" s="95"/>
      <c r="S598" s="95"/>
      <c r="T598" s="96"/>
      <c r="U598" s="96"/>
      <c r="V598" s="96"/>
      <c r="W598" s="96"/>
      <c r="X598" s="96"/>
      <c r="Y598" s="96"/>
      <c r="Z598" s="96"/>
    </row>
    <row r="599" spans="1:26" ht="12.75" customHeight="1">
      <c r="A599" s="96"/>
      <c r="B599" s="96"/>
      <c r="C599" s="96"/>
      <c r="D599" s="96"/>
      <c r="E599" s="96"/>
      <c r="F599" s="96"/>
      <c r="G599" s="96"/>
      <c r="H599" s="96"/>
      <c r="I599" s="95"/>
      <c r="J599" s="95"/>
      <c r="K599" s="95"/>
      <c r="L599" s="95"/>
      <c r="M599" s="95"/>
      <c r="N599" s="95"/>
      <c r="O599" s="95"/>
      <c r="P599" s="95"/>
      <c r="Q599" s="95"/>
      <c r="R599" s="95"/>
      <c r="S599" s="95"/>
      <c r="T599" s="96"/>
      <c r="U599" s="96"/>
      <c r="V599" s="96"/>
      <c r="W599" s="96"/>
      <c r="X599" s="96"/>
      <c r="Y599" s="96"/>
      <c r="Z599" s="96"/>
    </row>
    <row r="600" spans="1:26" ht="12.75" customHeight="1">
      <c r="A600" s="96"/>
      <c r="B600" s="96"/>
      <c r="C600" s="96"/>
      <c r="D600" s="96"/>
      <c r="E600" s="96"/>
      <c r="F600" s="96"/>
      <c r="G600" s="96"/>
      <c r="H600" s="96"/>
      <c r="I600" s="95"/>
      <c r="J600" s="95"/>
      <c r="K600" s="95"/>
      <c r="L600" s="95"/>
      <c r="M600" s="95"/>
      <c r="N600" s="95"/>
      <c r="O600" s="95"/>
      <c r="P600" s="95"/>
      <c r="Q600" s="95"/>
      <c r="R600" s="95"/>
      <c r="S600" s="95"/>
      <c r="T600" s="96"/>
      <c r="U600" s="96"/>
      <c r="V600" s="96"/>
      <c r="W600" s="96"/>
      <c r="X600" s="96"/>
      <c r="Y600" s="96"/>
      <c r="Z600" s="96"/>
    </row>
    <row r="601" spans="1:26" ht="12.75" customHeight="1">
      <c r="A601" s="96"/>
      <c r="B601" s="96"/>
      <c r="C601" s="96"/>
      <c r="D601" s="96"/>
      <c r="E601" s="96"/>
      <c r="F601" s="96"/>
      <c r="G601" s="96"/>
      <c r="H601" s="96"/>
      <c r="I601" s="95"/>
      <c r="J601" s="95"/>
      <c r="K601" s="95"/>
      <c r="L601" s="95"/>
      <c r="M601" s="95"/>
      <c r="N601" s="95"/>
      <c r="O601" s="95"/>
      <c r="P601" s="95"/>
      <c r="Q601" s="95"/>
      <c r="R601" s="95"/>
      <c r="S601" s="95"/>
      <c r="T601" s="96"/>
      <c r="U601" s="96"/>
      <c r="V601" s="96"/>
      <c r="W601" s="96"/>
      <c r="X601" s="96"/>
      <c r="Y601" s="96"/>
      <c r="Z601" s="96"/>
    </row>
    <row r="602" spans="1:26" ht="12.75" customHeight="1">
      <c r="A602" s="96"/>
      <c r="B602" s="96"/>
      <c r="C602" s="96"/>
      <c r="D602" s="96"/>
      <c r="E602" s="96"/>
      <c r="F602" s="96"/>
      <c r="G602" s="96"/>
      <c r="H602" s="96"/>
      <c r="I602" s="95"/>
      <c r="J602" s="95"/>
      <c r="K602" s="95"/>
      <c r="L602" s="95"/>
      <c r="M602" s="95"/>
      <c r="N602" s="95"/>
      <c r="O602" s="95"/>
      <c r="P602" s="95"/>
      <c r="Q602" s="95"/>
      <c r="R602" s="95"/>
      <c r="S602" s="95"/>
      <c r="T602" s="96"/>
      <c r="U602" s="96"/>
      <c r="V602" s="96"/>
      <c r="W602" s="96"/>
      <c r="X602" s="96"/>
      <c r="Y602" s="96"/>
      <c r="Z602" s="96"/>
    </row>
    <row r="603" spans="1:26" ht="12.75" customHeight="1">
      <c r="A603" s="96"/>
      <c r="B603" s="96"/>
      <c r="C603" s="96"/>
      <c r="D603" s="96"/>
      <c r="E603" s="96"/>
      <c r="F603" s="96"/>
      <c r="G603" s="96"/>
      <c r="H603" s="96"/>
      <c r="I603" s="95"/>
      <c r="J603" s="95"/>
      <c r="K603" s="95"/>
      <c r="L603" s="95"/>
      <c r="M603" s="95"/>
      <c r="N603" s="95"/>
      <c r="O603" s="95"/>
      <c r="P603" s="95"/>
      <c r="Q603" s="95"/>
      <c r="R603" s="95"/>
      <c r="S603" s="95"/>
      <c r="T603" s="96"/>
      <c r="U603" s="96"/>
      <c r="V603" s="96"/>
      <c r="W603" s="96"/>
      <c r="X603" s="96"/>
      <c r="Y603" s="96"/>
      <c r="Z603" s="96"/>
    </row>
    <row r="604" spans="1:26" ht="12.75" customHeight="1">
      <c r="A604" s="96"/>
      <c r="B604" s="96"/>
      <c r="C604" s="96"/>
      <c r="D604" s="96"/>
      <c r="E604" s="96"/>
      <c r="F604" s="96"/>
      <c r="G604" s="96"/>
      <c r="H604" s="96"/>
      <c r="I604" s="95"/>
      <c r="J604" s="95"/>
      <c r="K604" s="95"/>
      <c r="L604" s="95"/>
      <c r="M604" s="95"/>
      <c r="N604" s="95"/>
      <c r="O604" s="95"/>
      <c r="P604" s="95"/>
      <c r="Q604" s="95"/>
      <c r="R604" s="95"/>
      <c r="S604" s="95"/>
      <c r="T604" s="96"/>
      <c r="U604" s="96"/>
      <c r="V604" s="96"/>
      <c r="W604" s="96"/>
      <c r="X604" s="96"/>
      <c r="Y604" s="96"/>
      <c r="Z604" s="96"/>
    </row>
    <row r="605" spans="1:26" ht="12.75" customHeight="1">
      <c r="A605" s="96"/>
      <c r="B605" s="96"/>
      <c r="C605" s="96"/>
      <c r="D605" s="96"/>
      <c r="E605" s="96"/>
      <c r="F605" s="96"/>
      <c r="G605" s="96"/>
      <c r="H605" s="96"/>
      <c r="I605" s="95"/>
      <c r="J605" s="95"/>
      <c r="K605" s="95"/>
      <c r="L605" s="95"/>
      <c r="M605" s="95"/>
      <c r="N605" s="95"/>
      <c r="O605" s="95"/>
      <c r="P605" s="95"/>
      <c r="Q605" s="95"/>
      <c r="R605" s="95"/>
      <c r="S605" s="95"/>
      <c r="T605" s="96"/>
      <c r="U605" s="96"/>
      <c r="V605" s="96"/>
      <c r="W605" s="96"/>
      <c r="X605" s="96"/>
      <c r="Y605" s="96"/>
      <c r="Z605" s="96"/>
    </row>
    <row r="606" spans="1:26" ht="12.75" customHeight="1">
      <c r="A606" s="96"/>
      <c r="B606" s="96"/>
      <c r="C606" s="96"/>
      <c r="D606" s="96"/>
      <c r="E606" s="96"/>
      <c r="F606" s="96"/>
      <c r="G606" s="96"/>
      <c r="H606" s="96"/>
      <c r="I606" s="95"/>
      <c r="J606" s="95"/>
      <c r="K606" s="95"/>
      <c r="L606" s="95"/>
      <c r="M606" s="95"/>
      <c r="N606" s="95"/>
      <c r="O606" s="95"/>
      <c r="P606" s="95"/>
      <c r="Q606" s="95"/>
      <c r="R606" s="95"/>
      <c r="S606" s="95"/>
      <c r="T606" s="96"/>
      <c r="U606" s="96"/>
      <c r="V606" s="96"/>
      <c r="W606" s="96"/>
      <c r="X606" s="96"/>
      <c r="Y606" s="96"/>
      <c r="Z606" s="96"/>
    </row>
    <row r="607" spans="1:26" ht="12.75" customHeight="1">
      <c r="A607" s="96"/>
      <c r="B607" s="96"/>
      <c r="C607" s="96"/>
      <c r="D607" s="96"/>
      <c r="E607" s="96"/>
      <c r="F607" s="96"/>
      <c r="G607" s="96"/>
      <c r="H607" s="96"/>
      <c r="I607" s="95"/>
      <c r="J607" s="95"/>
      <c r="K607" s="95"/>
      <c r="L607" s="95"/>
      <c r="M607" s="95"/>
      <c r="N607" s="95"/>
      <c r="O607" s="95"/>
      <c r="P607" s="95"/>
      <c r="Q607" s="95"/>
      <c r="R607" s="95"/>
      <c r="S607" s="95"/>
      <c r="T607" s="96"/>
      <c r="U607" s="96"/>
      <c r="V607" s="96"/>
      <c r="W607" s="96"/>
      <c r="X607" s="96"/>
      <c r="Y607" s="96"/>
      <c r="Z607" s="96"/>
    </row>
    <row r="608" spans="1:26" ht="12.75" customHeight="1">
      <c r="A608" s="96"/>
      <c r="B608" s="96"/>
      <c r="C608" s="96"/>
      <c r="D608" s="96"/>
      <c r="E608" s="96"/>
      <c r="F608" s="96"/>
      <c r="G608" s="96"/>
      <c r="H608" s="96"/>
      <c r="I608" s="95"/>
      <c r="J608" s="95"/>
      <c r="K608" s="95"/>
      <c r="L608" s="95"/>
      <c r="M608" s="95"/>
      <c r="N608" s="95"/>
      <c r="O608" s="95"/>
      <c r="P608" s="95"/>
      <c r="Q608" s="95"/>
      <c r="R608" s="95"/>
      <c r="S608" s="95"/>
      <c r="T608" s="96"/>
      <c r="U608" s="96"/>
      <c r="V608" s="96"/>
      <c r="W608" s="96"/>
      <c r="X608" s="96"/>
      <c r="Y608" s="96"/>
      <c r="Z608" s="96"/>
    </row>
    <row r="609" spans="1:26" ht="12.75" customHeight="1">
      <c r="A609" s="96"/>
      <c r="B609" s="96"/>
      <c r="C609" s="96"/>
      <c r="D609" s="96"/>
      <c r="E609" s="96"/>
      <c r="F609" s="96"/>
      <c r="G609" s="96"/>
      <c r="H609" s="96"/>
      <c r="I609" s="95"/>
      <c r="J609" s="95"/>
      <c r="K609" s="95"/>
      <c r="L609" s="95"/>
      <c r="M609" s="95"/>
      <c r="N609" s="95"/>
      <c r="O609" s="95"/>
      <c r="P609" s="95"/>
      <c r="Q609" s="95"/>
      <c r="R609" s="95"/>
      <c r="S609" s="95"/>
      <c r="T609" s="96"/>
      <c r="U609" s="96"/>
      <c r="V609" s="96"/>
      <c r="W609" s="96"/>
      <c r="X609" s="96"/>
      <c r="Y609" s="96"/>
      <c r="Z609" s="96"/>
    </row>
    <row r="610" spans="1:26" ht="12.75" customHeight="1">
      <c r="A610" s="96"/>
      <c r="B610" s="96"/>
      <c r="C610" s="96"/>
      <c r="D610" s="96"/>
      <c r="E610" s="96"/>
      <c r="F610" s="96"/>
      <c r="G610" s="96"/>
      <c r="H610" s="96"/>
      <c r="I610" s="95"/>
      <c r="J610" s="95"/>
      <c r="K610" s="95"/>
      <c r="L610" s="95"/>
      <c r="M610" s="95"/>
      <c r="N610" s="95"/>
      <c r="O610" s="95"/>
      <c r="P610" s="95"/>
      <c r="Q610" s="95"/>
      <c r="R610" s="95"/>
      <c r="S610" s="95"/>
      <c r="T610" s="96"/>
      <c r="U610" s="96"/>
      <c r="V610" s="96"/>
      <c r="W610" s="96"/>
      <c r="X610" s="96"/>
      <c r="Y610" s="96"/>
      <c r="Z610" s="96"/>
    </row>
    <row r="611" spans="1:26" ht="12.75" customHeight="1">
      <c r="A611" s="96"/>
      <c r="B611" s="96"/>
      <c r="C611" s="96"/>
      <c r="D611" s="96"/>
      <c r="E611" s="96"/>
      <c r="F611" s="96"/>
      <c r="G611" s="96"/>
      <c r="H611" s="96"/>
      <c r="I611" s="95"/>
      <c r="J611" s="95"/>
      <c r="K611" s="95"/>
      <c r="L611" s="95"/>
      <c r="M611" s="95"/>
      <c r="N611" s="95"/>
      <c r="O611" s="95"/>
      <c r="P611" s="95"/>
      <c r="Q611" s="95"/>
      <c r="R611" s="95"/>
      <c r="S611" s="95"/>
      <c r="T611" s="96"/>
      <c r="U611" s="96"/>
      <c r="V611" s="96"/>
      <c r="W611" s="96"/>
      <c r="X611" s="96"/>
      <c r="Y611" s="96"/>
      <c r="Z611" s="96"/>
    </row>
    <row r="612" spans="1:26" ht="12.75" customHeight="1">
      <c r="A612" s="96"/>
      <c r="B612" s="96"/>
      <c r="C612" s="96"/>
      <c r="D612" s="96"/>
      <c r="E612" s="96"/>
      <c r="F612" s="96"/>
      <c r="G612" s="96"/>
      <c r="H612" s="96"/>
      <c r="I612" s="95"/>
      <c r="J612" s="95"/>
      <c r="K612" s="95"/>
      <c r="L612" s="95"/>
      <c r="M612" s="95"/>
      <c r="N612" s="95"/>
      <c r="O612" s="95"/>
      <c r="P612" s="95"/>
      <c r="Q612" s="95"/>
      <c r="R612" s="95"/>
      <c r="S612" s="95"/>
      <c r="T612" s="96"/>
      <c r="U612" s="96"/>
      <c r="V612" s="96"/>
      <c r="W612" s="96"/>
      <c r="X612" s="96"/>
      <c r="Y612" s="96"/>
      <c r="Z612" s="96"/>
    </row>
    <row r="613" spans="1:26" ht="12.75" customHeight="1">
      <c r="A613" s="96"/>
      <c r="B613" s="96"/>
      <c r="C613" s="96"/>
      <c r="D613" s="96"/>
      <c r="E613" s="96"/>
      <c r="F613" s="96"/>
      <c r="G613" s="96"/>
      <c r="H613" s="96"/>
      <c r="I613" s="95"/>
      <c r="J613" s="95"/>
      <c r="K613" s="95"/>
      <c r="L613" s="95"/>
      <c r="M613" s="95"/>
      <c r="N613" s="95"/>
      <c r="O613" s="95"/>
      <c r="P613" s="95"/>
      <c r="Q613" s="95"/>
      <c r="R613" s="95"/>
      <c r="S613" s="95"/>
      <c r="T613" s="96"/>
      <c r="U613" s="96"/>
      <c r="V613" s="96"/>
      <c r="W613" s="96"/>
      <c r="X613" s="96"/>
      <c r="Y613" s="96"/>
      <c r="Z613" s="96"/>
    </row>
    <row r="614" spans="1:26" ht="12.75" customHeight="1">
      <c r="A614" s="96"/>
      <c r="B614" s="96"/>
      <c r="C614" s="96"/>
      <c r="D614" s="96"/>
      <c r="E614" s="96"/>
      <c r="F614" s="96"/>
      <c r="G614" s="96"/>
      <c r="H614" s="96"/>
      <c r="I614" s="95"/>
      <c r="J614" s="95"/>
      <c r="K614" s="95"/>
      <c r="L614" s="95"/>
      <c r="M614" s="95"/>
      <c r="N614" s="95"/>
      <c r="O614" s="95"/>
      <c r="P614" s="95"/>
      <c r="Q614" s="95"/>
      <c r="R614" s="95"/>
      <c r="S614" s="95"/>
      <c r="T614" s="96"/>
      <c r="U614" s="96"/>
      <c r="V614" s="96"/>
      <c r="W614" s="96"/>
      <c r="X614" s="96"/>
      <c r="Y614" s="96"/>
      <c r="Z614" s="96"/>
    </row>
    <row r="615" spans="1:26" ht="12.75" customHeight="1">
      <c r="A615" s="96"/>
      <c r="B615" s="96"/>
      <c r="C615" s="96"/>
      <c r="D615" s="96"/>
      <c r="E615" s="96"/>
      <c r="F615" s="96"/>
      <c r="G615" s="96"/>
      <c r="H615" s="96"/>
      <c r="I615" s="95"/>
      <c r="J615" s="95"/>
      <c r="K615" s="95"/>
      <c r="L615" s="95"/>
      <c r="M615" s="95"/>
      <c r="N615" s="95"/>
      <c r="O615" s="95"/>
      <c r="P615" s="95"/>
      <c r="Q615" s="95"/>
      <c r="R615" s="95"/>
      <c r="S615" s="95"/>
      <c r="T615" s="96"/>
      <c r="U615" s="96"/>
      <c r="V615" s="96"/>
      <c r="W615" s="96"/>
      <c r="X615" s="96"/>
      <c r="Y615" s="96"/>
      <c r="Z615" s="96"/>
    </row>
    <row r="616" spans="1:26" ht="12.75" customHeight="1">
      <c r="A616" s="96"/>
      <c r="B616" s="96"/>
      <c r="C616" s="96"/>
      <c r="D616" s="96"/>
      <c r="E616" s="96"/>
      <c r="F616" s="96"/>
      <c r="G616" s="96"/>
      <c r="H616" s="96"/>
      <c r="I616" s="95"/>
      <c r="J616" s="95"/>
      <c r="K616" s="95"/>
      <c r="L616" s="95"/>
      <c r="M616" s="95"/>
      <c r="N616" s="95"/>
      <c r="O616" s="95"/>
      <c r="P616" s="95"/>
      <c r="Q616" s="95"/>
      <c r="R616" s="95"/>
      <c r="S616" s="95"/>
      <c r="T616" s="96"/>
      <c r="U616" s="96"/>
      <c r="V616" s="96"/>
      <c r="W616" s="96"/>
      <c r="X616" s="96"/>
      <c r="Y616" s="96"/>
      <c r="Z616" s="96"/>
    </row>
    <row r="617" spans="1:26" ht="12.75" customHeight="1">
      <c r="A617" s="96"/>
      <c r="B617" s="96"/>
      <c r="C617" s="96"/>
      <c r="D617" s="96"/>
      <c r="E617" s="96"/>
      <c r="F617" s="96"/>
      <c r="G617" s="96"/>
      <c r="H617" s="96"/>
      <c r="I617" s="95"/>
      <c r="J617" s="95"/>
      <c r="K617" s="95"/>
      <c r="L617" s="95"/>
      <c r="M617" s="95"/>
      <c r="N617" s="95"/>
      <c r="O617" s="95"/>
      <c r="P617" s="95"/>
      <c r="Q617" s="95"/>
      <c r="R617" s="95"/>
      <c r="S617" s="95"/>
      <c r="T617" s="96"/>
      <c r="U617" s="96"/>
      <c r="V617" s="96"/>
      <c r="W617" s="96"/>
      <c r="X617" s="96"/>
      <c r="Y617" s="96"/>
      <c r="Z617" s="96"/>
    </row>
    <row r="618" spans="1:26" ht="12.75" customHeight="1">
      <c r="A618" s="96"/>
      <c r="B618" s="96"/>
      <c r="C618" s="96"/>
      <c r="D618" s="96"/>
      <c r="E618" s="96"/>
      <c r="F618" s="96"/>
      <c r="G618" s="96"/>
      <c r="H618" s="96"/>
      <c r="I618" s="95"/>
      <c r="J618" s="95"/>
      <c r="K618" s="95"/>
      <c r="L618" s="95"/>
      <c r="M618" s="95"/>
      <c r="N618" s="95"/>
      <c r="O618" s="95"/>
      <c r="P618" s="95"/>
      <c r="Q618" s="95"/>
      <c r="R618" s="95"/>
      <c r="S618" s="95"/>
      <c r="T618" s="96"/>
      <c r="U618" s="96"/>
      <c r="V618" s="96"/>
      <c r="W618" s="96"/>
      <c r="X618" s="96"/>
      <c r="Y618" s="96"/>
      <c r="Z618" s="96"/>
    </row>
    <row r="619" spans="1:26" ht="12.75" customHeight="1">
      <c r="A619" s="96"/>
      <c r="B619" s="96"/>
      <c r="C619" s="96"/>
      <c r="D619" s="96"/>
      <c r="E619" s="96"/>
      <c r="F619" s="96"/>
      <c r="G619" s="96"/>
      <c r="H619" s="96"/>
      <c r="I619" s="95"/>
      <c r="J619" s="95"/>
      <c r="K619" s="95"/>
      <c r="L619" s="95"/>
      <c r="M619" s="95"/>
      <c r="N619" s="95"/>
      <c r="O619" s="95"/>
      <c r="P619" s="95"/>
      <c r="Q619" s="95"/>
      <c r="R619" s="95"/>
      <c r="S619" s="95"/>
      <c r="T619" s="96"/>
      <c r="U619" s="96"/>
      <c r="V619" s="96"/>
      <c r="W619" s="96"/>
      <c r="X619" s="96"/>
      <c r="Y619" s="96"/>
      <c r="Z619" s="96"/>
    </row>
    <row r="620" spans="1:26" ht="12.75" customHeight="1">
      <c r="A620" s="96"/>
      <c r="B620" s="96"/>
      <c r="C620" s="96"/>
      <c r="D620" s="96"/>
      <c r="E620" s="96"/>
      <c r="F620" s="96"/>
      <c r="G620" s="96"/>
      <c r="H620" s="96"/>
      <c r="I620" s="95"/>
      <c r="J620" s="95"/>
      <c r="K620" s="95"/>
      <c r="L620" s="95"/>
      <c r="M620" s="95"/>
      <c r="N620" s="95"/>
      <c r="O620" s="95"/>
      <c r="P620" s="95"/>
      <c r="Q620" s="95"/>
      <c r="R620" s="95"/>
      <c r="S620" s="95"/>
      <c r="T620" s="96"/>
      <c r="U620" s="96"/>
      <c r="V620" s="96"/>
      <c r="W620" s="96"/>
      <c r="X620" s="96"/>
      <c r="Y620" s="96"/>
      <c r="Z620" s="96"/>
    </row>
    <row r="621" spans="1:26" ht="12.75" customHeight="1">
      <c r="A621" s="96"/>
      <c r="B621" s="96"/>
      <c r="C621" s="96"/>
      <c r="D621" s="96"/>
      <c r="E621" s="96"/>
      <c r="F621" s="96"/>
      <c r="G621" s="96"/>
      <c r="H621" s="96"/>
      <c r="I621" s="95"/>
      <c r="J621" s="95"/>
      <c r="K621" s="95"/>
      <c r="L621" s="95"/>
      <c r="M621" s="95"/>
      <c r="N621" s="95"/>
      <c r="O621" s="95"/>
      <c r="P621" s="95"/>
      <c r="Q621" s="95"/>
      <c r="R621" s="95"/>
      <c r="S621" s="95"/>
      <c r="T621" s="96"/>
      <c r="U621" s="96"/>
      <c r="V621" s="96"/>
      <c r="W621" s="96"/>
      <c r="X621" s="96"/>
      <c r="Y621" s="96"/>
      <c r="Z621" s="96"/>
    </row>
    <row r="622" spans="1:26" ht="12.75" customHeight="1">
      <c r="A622" s="96"/>
      <c r="B622" s="96"/>
      <c r="C622" s="96"/>
      <c r="D622" s="96"/>
      <c r="E622" s="96"/>
      <c r="F622" s="96"/>
      <c r="G622" s="96"/>
      <c r="H622" s="96"/>
      <c r="I622" s="95"/>
      <c r="J622" s="95"/>
      <c r="K622" s="95"/>
      <c r="L622" s="95"/>
      <c r="M622" s="95"/>
      <c r="N622" s="95"/>
      <c r="O622" s="95"/>
      <c r="P622" s="95"/>
      <c r="Q622" s="95"/>
      <c r="R622" s="95"/>
      <c r="S622" s="95"/>
      <c r="T622" s="96"/>
      <c r="U622" s="96"/>
      <c r="V622" s="96"/>
      <c r="W622" s="96"/>
      <c r="X622" s="96"/>
      <c r="Y622" s="96"/>
      <c r="Z622" s="96"/>
    </row>
    <row r="623" spans="1:26" ht="12.75" customHeight="1">
      <c r="A623" s="96"/>
      <c r="B623" s="96"/>
      <c r="C623" s="96"/>
      <c r="D623" s="96"/>
      <c r="E623" s="96"/>
      <c r="F623" s="96"/>
      <c r="G623" s="96"/>
      <c r="H623" s="96"/>
      <c r="I623" s="95"/>
      <c r="J623" s="95"/>
      <c r="K623" s="95"/>
      <c r="L623" s="95"/>
      <c r="M623" s="95"/>
      <c r="N623" s="95"/>
      <c r="O623" s="95"/>
      <c r="P623" s="95"/>
      <c r="Q623" s="95"/>
      <c r="R623" s="95"/>
      <c r="S623" s="95"/>
      <c r="T623" s="96"/>
      <c r="U623" s="96"/>
      <c r="V623" s="96"/>
      <c r="W623" s="96"/>
      <c r="X623" s="96"/>
      <c r="Y623" s="96"/>
      <c r="Z623" s="96"/>
    </row>
    <row r="624" spans="1:26" ht="12.75" customHeight="1">
      <c r="A624" s="96"/>
      <c r="B624" s="96"/>
      <c r="C624" s="96"/>
      <c r="D624" s="96"/>
      <c r="E624" s="96"/>
      <c r="F624" s="96"/>
      <c r="G624" s="96"/>
      <c r="H624" s="96"/>
      <c r="I624" s="95"/>
      <c r="J624" s="95"/>
      <c r="K624" s="95"/>
      <c r="L624" s="95"/>
      <c r="M624" s="95"/>
      <c r="N624" s="95"/>
      <c r="O624" s="95"/>
      <c r="P624" s="95"/>
      <c r="Q624" s="95"/>
      <c r="R624" s="95"/>
      <c r="S624" s="95"/>
      <c r="T624" s="96"/>
      <c r="U624" s="96"/>
      <c r="V624" s="96"/>
      <c r="W624" s="96"/>
      <c r="X624" s="96"/>
      <c r="Y624" s="96"/>
      <c r="Z624" s="96"/>
    </row>
    <row r="625" spans="1:26" ht="12.75" customHeight="1">
      <c r="A625" s="96"/>
      <c r="B625" s="96"/>
      <c r="C625" s="96"/>
      <c r="D625" s="96"/>
      <c r="E625" s="96"/>
      <c r="F625" s="96"/>
      <c r="G625" s="96"/>
      <c r="H625" s="96"/>
      <c r="I625" s="95"/>
      <c r="J625" s="95"/>
      <c r="K625" s="95"/>
      <c r="L625" s="95"/>
      <c r="M625" s="95"/>
      <c r="N625" s="95"/>
      <c r="O625" s="95"/>
      <c r="P625" s="95"/>
      <c r="Q625" s="95"/>
      <c r="R625" s="95"/>
      <c r="S625" s="95"/>
      <c r="T625" s="96"/>
      <c r="U625" s="96"/>
      <c r="V625" s="96"/>
      <c r="W625" s="96"/>
      <c r="X625" s="96"/>
      <c r="Y625" s="96"/>
      <c r="Z625" s="96"/>
    </row>
    <row r="626" spans="1:26" ht="12.75" customHeight="1">
      <c r="A626" s="96"/>
      <c r="B626" s="96"/>
      <c r="C626" s="96"/>
      <c r="D626" s="96"/>
      <c r="E626" s="96"/>
      <c r="F626" s="96"/>
      <c r="G626" s="96"/>
      <c r="H626" s="96"/>
      <c r="I626" s="95"/>
      <c r="J626" s="95"/>
      <c r="K626" s="95"/>
      <c r="L626" s="95"/>
      <c r="M626" s="95"/>
      <c r="N626" s="95"/>
      <c r="O626" s="95"/>
      <c r="P626" s="95"/>
      <c r="Q626" s="95"/>
      <c r="R626" s="95"/>
      <c r="S626" s="95"/>
      <c r="T626" s="96"/>
      <c r="U626" s="96"/>
      <c r="V626" s="96"/>
      <c r="W626" s="96"/>
      <c r="X626" s="96"/>
      <c r="Y626" s="96"/>
      <c r="Z626" s="96"/>
    </row>
    <row r="627" spans="1:26" ht="12.75" customHeight="1">
      <c r="A627" s="96"/>
      <c r="B627" s="96"/>
      <c r="C627" s="96"/>
      <c r="D627" s="96"/>
      <c r="E627" s="96"/>
      <c r="F627" s="96"/>
      <c r="G627" s="96"/>
      <c r="H627" s="96"/>
      <c r="I627" s="95"/>
      <c r="J627" s="95"/>
      <c r="K627" s="95"/>
      <c r="L627" s="95"/>
      <c r="M627" s="95"/>
      <c r="N627" s="95"/>
      <c r="O627" s="95"/>
      <c r="P627" s="95"/>
      <c r="Q627" s="95"/>
      <c r="R627" s="95"/>
      <c r="S627" s="95"/>
      <c r="T627" s="96"/>
      <c r="U627" s="96"/>
      <c r="V627" s="96"/>
      <c r="W627" s="96"/>
      <c r="X627" s="96"/>
      <c r="Y627" s="96"/>
      <c r="Z627" s="96"/>
    </row>
    <row r="628" spans="1:26" ht="12.75" customHeight="1">
      <c r="A628" s="96"/>
      <c r="B628" s="96"/>
      <c r="C628" s="96"/>
      <c r="D628" s="96"/>
      <c r="E628" s="96"/>
      <c r="F628" s="96"/>
      <c r="G628" s="96"/>
      <c r="H628" s="96"/>
      <c r="I628" s="95"/>
      <c r="J628" s="95"/>
      <c r="K628" s="95"/>
      <c r="L628" s="95"/>
      <c r="M628" s="95"/>
      <c r="N628" s="95"/>
      <c r="O628" s="95"/>
      <c r="P628" s="95"/>
      <c r="Q628" s="95"/>
      <c r="R628" s="95"/>
      <c r="S628" s="95"/>
      <c r="T628" s="96"/>
      <c r="U628" s="96"/>
      <c r="V628" s="96"/>
      <c r="W628" s="96"/>
      <c r="X628" s="96"/>
      <c r="Y628" s="96"/>
      <c r="Z628" s="96"/>
    </row>
    <row r="629" spans="1:26" ht="12.75" customHeight="1">
      <c r="A629" s="96"/>
      <c r="B629" s="96"/>
      <c r="C629" s="96"/>
      <c r="D629" s="96"/>
      <c r="E629" s="96"/>
      <c r="F629" s="96"/>
      <c r="G629" s="96"/>
      <c r="H629" s="96"/>
      <c r="I629" s="95"/>
      <c r="J629" s="95"/>
      <c r="K629" s="95"/>
      <c r="L629" s="95"/>
      <c r="M629" s="95"/>
      <c r="N629" s="95"/>
      <c r="O629" s="95"/>
      <c r="P629" s="95"/>
      <c r="Q629" s="95"/>
      <c r="R629" s="95"/>
      <c r="S629" s="95"/>
      <c r="T629" s="96"/>
      <c r="U629" s="96"/>
      <c r="V629" s="96"/>
      <c r="W629" s="96"/>
      <c r="X629" s="96"/>
      <c r="Y629" s="96"/>
      <c r="Z629" s="96"/>
    </row>
    <row r="630" spans="1:26" ht="12.75" customHeight="1">
      <c r="A630" s="96"/>
      <c r="B630" s="96"/>
      <c r="C630" s="96"/>
      <c r="D630" s="96"/>
      <c r="E630" s="96"/>
      <c r="F630" s="96"/>
      <c r="G630" s="96"/>
      <c r="H630" s="96"/>
      <c r="I630" s="95"/>
      <c r="J630" s="95"/>
      <c r="K630" s="95"/>
      <c r="L630" s="95"/>
      <c r="M630" s="95"/>
      <c r="N630" s="95"/>
      <c r="O630" s="95"/>
      <c r="P630" s="95"/>
      <c r="Q630" s="95"/>
      <c r="R630" s="95"/>
      <c r="S630" s="95"/>
      <c r="T630" s="96"/>
      <c r="U630" s="96"/>
      <c r="V630" s="96"/>
      <c r="W630" s="96"/>
      <c r="X630" s="96"/>
      <c r="Y630" s="96"/>
      <c r="Z630" s="96"/>
    </row>
    <row r="631" spans="1:26" ht="12.75" customHeight="1">
      <c r="A631" s="96"/>
      <c r="B631" s="96"/>
      <c r="C631" s="96"/>
      <c r="D631" s="96"/>
      <c r="E631" s="96"/>
      <c r="F631" s="96"/>
      <c r="G631" s="96"/>
      <c r="H631" s="96"/>
      <c r="I631" s="95"/>
      <c r="J631" s="95"/>
      <c r="K631" s="95"/>
      <c r="L631" s="95"/>
      <c r="M631" s="95"/>
      <c r="N631" s="95"/>
      <c r="O631" s="95"/>
      <c r="P631" s="95"/>
      <c r="Q631" s="95"/>
      <c r="R631" s="95"/>
      <c r="S631" s="95"/>
      <c r="T631" s="96"/>
      <c r="U631" s="96"/>
      <c r="V631" s="96"/>
      <c r="W631" s="96"/>
      <c r="X631" s="96"/>
      <c r="Y631" s="96"/>
      <c r="Z631" s="96"/>
    </row>
    <row r="632" spans="1:26" ht="12.75" customHeight="1">
      <c r="A632" s="96"/>
      <c r="B632" s="96"/>
      <c r="C632" s="96"/>
      <c r="D632" s="96"/>
      <c r="E632" s="96"/>
      <c r="F632" s="96"/>
      <c r="G632" s="96"/>
      <c r="H632" s="96"/>
      <c r="I632" s="95"/>
      <c r="J632" s="95"/>
      <c r="K632" s="95"/>
      <c r="L632" s="95"/>
      <c r="M632" s="95"/>
      <c r="N632" s="95"/>
      <c r="O632" s="95"/>
      <c r="P632" s="95"/>
      <c r="Q632" s="95"/>
      <c r="R632" s="95"/>
      <c r="S632" s="95"/>
      <c r="T632" s="96"/>
      <c r="U632" s="96"/>
      <c r="V632" s="96"/>
      <c r="W632" s="96"/>
      <c r="X632" s="96"/>
      <c r="Y632" s="96"/>
      <c r="Z632" s="96"/>
    </row>
    <row r="633" spans="1:26" ht="12.75" customHeight="1">
      <c r="A633" s="96"/>
      <c r="B633" s="96"/>
      <c r="C633" s="96"/>
      <c r="D633" s="96"/>
      <c r="E633" s="96"/>
      <c r="F633" s="96"/>
      <c r="G633" s="96"/>
      <c r="H633" s="96"/>
      <c r="I633" s="95"/>
      <c r="J633" s="95"/>
      <c r="K633" s="95"/>
      <c r="L633" s="95"/>
      <c r="M633" s="95"/>
      <c r="N633" s="95"/>
      <c r="O633" s="95"/>
      <c r="P633" s="95"/>
      <c r="Q633" s="95"/>
      <c r="R633" s="95"/>
      <c r="S633" s="95"/>
      <c r="T633" s="96"/>
      <c r="U633" s="96"/>
      <c r="V633" s="96"/>
      <c r="W633" s="96"/>
      <c r="X633" s="96"/>
      <c r="Y633" s="96"/>
      <c r="Z633" s="96"/>
    </row>
    <row r="634" spans="1:26" ht="12.75" customHeight="1">
      <c r="A634" s="96"/>
      <c r="B634" s="96"/>
      <c r="C634" s="96"/>
      <c r="D634" s="96"/>
      <c r="E634" s="96"/>
      <c r="F634" s="96"/>
      <c r="G634" s="96"/>
      <c r="H634" s="96"/>
      <c r="I634" s="95"/>
      <c r="J634" s="95"/>
      <c r="K634" s="95"/>
      <c r="L634" s="95"/>
      <c r="M634" s="95"/>
      <c r="N634" s="95"/>
      <c r="O634" s="95"/>
      <c r="P634" s="95"/>
      <c r="Q634" s="95"/>
      <c r="R634" s="95"/>
      <c r="S634" s="95"/>
      <c r="T634" s="96"/>
      <c r="U634" s="96"/>
      <c r="V634" s="96"/>
      <c r="W634" s="96"/>
      <c r="X634" s="96"/>
      <c r="Y634" s="96"/>
      <c r="Z634" s="96"/>
    </row>
    <row r="635" spans="1:26" ht="12.75" customHeight="1">
      <c r="A635" s="96"/>
      <c r="B635" s="96"/>
      <c r="C635" s="96"/>
      <c r="D635" s="96"/>
      <c r="E635" s="96"/>
      <c r="F635" s="96"/>
      <c r="G635" s="96"/>
      <c r="H635" s="96"/>
      <c r="I635" s="95"/>
      <c r="J635" s="95"/>
      <c r="K635" s="95"/>
      <c r="L635" s="95"/>
      <c r="M635" s="95"/>
      <c r="N635" s="95"/>
      <c r="O635" s="95"/>
      <c r="P635" s="95"/>
      <c r="Q635" s="95"/>
      <c r="R635" s="95"/>
      <c r="S635" s="95"/>
      <c r="T635" s="96"/>
      <c r="U635" s="96"/>
      <c r="V635" s="96"/>
      <c r="W635" s="96"/>
      <c r="X635" s="96"/>
      <c r="Y635" s="96"/>
      <c r="Z635" s="96"/>
    </row>
    <row r="636" spans="1:26" ht="12.75" customHeight="1">
      <c r="A636" s="96"/>
      <c r="B636" s="96"/>
      <c r="C636" s="96"/>
      <c r="D636" s="96"/>
      <c r="E636" s="96"/>
      <c r="F636" s="96"/>
      <c r="G636" s="96"/>
      <c r="H636" s="96"/>
      <c r="I636" s="95"/>
      <c r="J636" s="95"/>
      <c r="K636" s="95"/>
      <c r="L636" s="95"/>
      <c r="M636" s="95"/>
      <c r="N636" s="95"/>
      <c r="O636" s="95"/>
      <c r="P636" s="95"/>
      <c r="Q636" s="95"/>
      <c r="R636" s="95"/>
      <c r="S636" s="95"/>
      <c r="T636" s="96"/>
      <c r="U636" s="96"/>
      <c r="V636" s="96"/>
      <c r="W636" s="96"/>
      <c r="X636" s="96"/>
      <c r="Y636" s="96"/>
      <c r="Z636" s="96"/>
    </row>
    <row r="637" spans="1:26" ht="12.75" customHeight="1">
      <c r="A637" s="96"/>
      <c r="B637" s="96"/>
      <c r="C637" s="96"/>
      <c r="D637" s="96"/>
      <c r="E637" s="96"/>
      <c r="F637" s="96"/>
      <c r="G637" s="96"/>
      <c r="H637" s="96"/>
      <c r="I637" s="95"/>
      <c r="J637" s="95"/>
      <c r="K637" s="95"/>
      <c r="L637" s="95"/>
      <c r="M637" s="95"/>
      <c r="N637" s="95"/>
      <c r="O637" s="95"/>
      <c r="P637" s="95"/>
      <c r="Q637" s="95"/>
      <c r="R637" s="95"/>
      <c r="S637" s="95"/>
      <c r="T637" s="96"/>
      <c r="U637" s="96"/>
      <c r="V637" s="96"/>
      <c r="W637" s="96"/>
      <c r="X637" s="96"/>
      <c r="Y637" s="96"/>
      <c r="Z637" s="96"/>
    </row>
    <row r="638" spans="1:26" ht="12.75" customHeight="1">
      <c r="A638" s="96"/>
      <c r="B638" s="96"/>
      <c r="C638" s="96"/>
      <c r="D638" s="96"/>
      <c r="E638" s="96"/>
      <c r="F638" s="96"/>
      <c r="G638" s="96"/>
      <c r="H638" s="96"/>
      <c r="I638" s="95"/>
      <c r="J638" s="95"/>
      <c r="K638" s="95"/>
      <c r="L638" s="95"/>
      <c r="M638" s="95"/>
      <c r="N638" s="95"/>
      <c r="O638" s="95"/>
      <c r="P638" s="95"/>
      <c r="Q638" s="95"/>
      <c r="R638" s="95"/>
      <c r="S638" s="95"/>
      <c r="T638" s="96"/>
      <c r="U638" s="96"/>
      <c r="V638" s="96"/>
      <c r="W638" s="96"/>
      <c r="X638" s="96"/>
      <c r="Y638" s="96"/>
      <c r="Z638" s="96"/>
    </row>
    <row r="639" spans="1:26" ht="12.75" customHeight="1">
      <c r="A639" s="96"/>
      <c r="B639" s="96"/>
      <c r="C639" s="96"/>
      <c r="D639" s="96"/>
      <c r="E639" s="96"/>
      <c r="F639" s="96"/>
      <c r="G639" s="96"/>
      <c r="H639" s="96"/>
      <c r="I639" s="95"/>
      <c r="J639" s="95"/>
      <c r="K639" s="95"/>
      <c r="L639" s="95"/>
      <c r="M639" s="95"/>
      <c r="N639" s="95"/>
      <c r="O639" s="95"/>
      <c r="P639" s="95"/>
      <c r="Q639" s="95"/>
      <c r="R639" s="95"/>
      <c r="S639" s="95"/>
      <c r="T639" s="96"/>
      <c r="U639" s="96"/>
      <c r="V639" s="96"/>
      <c r="W639" s="96"/>
      <c r="X639" s="96"/>
      <c r="Y639" s="96"/>
      <c r="Z639" s="96"/>
    </row>
    <row r="640" spans="1:26" ht="12.75" customHeight="1">
      <c r="A640" s="96"/>
      <c r="B640" s="96"/>
      <c r="C640" s="96"/>
      <c r="D640" s="96"/>
      <c r="E640" s="96"/>
      <c r="F640" s="96"/>
      <c r="G640" s="96"/>
      <c r="H640" s="96"/>
      <c r="I640" s="95"/>
      <c r="J640" s="95"/>
      <c r="K640" s="95"/>
      <c r="L640" s="95"/>
      <c r="M640" s="95"/>
      <c r="N640" s="95"/>
      <c r="O640" s="95"/>
      <c r="P640" s="95"/>
      <c r="Q640" s="95"/>
      <c r="R640" s="95"/>
      <c r="S640" s="95"/>
      <c r="T640" s="96"/>
      <c r="U640" s="96"/>
      <c r="V640" s="96"/>
      <c r="W640" s="96"/>
      <c r="X640" s="96"/>
      <c r="Y640" s="96"/>
      <c r="Z640" s="96"/>
    </row>
    <row r="641" spans="1:26" ht="12.75" customHeight="1">
      <c r="A641" s="96"/>
      <c r="B641" s="96"/>
      <c r="C641" s="96"/>
      <c r="D641" s="96"/>
      <c r="E641" s="96"/>
      <c r="F641" s="96"/>
      <c r="G641" s="96"/>
      <c r="H641" s="96"/>
      <c r="I641" s="95"/>
      <c r="J641" s="95"/>
      <c r="K641" s="95"/>
      <c r="L641" s="95"/>
      <c r="M641" s="95"/>
      <c r="N641" s="95"/>
      <c r="O641" s="95"/>
      <c r="P641" s="95"/>
      <c r="Q641" s="95"/>
      <c r="R641" s="95"/>
      <c r="S641" s="95"/>
      <c r="T641" s="96"/>
      <c r="U641" s="96"/>
      <c r="V641" s="96"/>
      <c r="W641" s="96"/>
      <c r="X641" s="96"/>
      <c r="Y641" s="96"/>
      <c r="Z641" s="96"/>
    </row>
    <row r="642" spans="1:26" ht="12.75" customHeight="1">
      <c r="A642" s="96"/>
      <c r="B642" s="96"/>
      <c r="C642" s="96"/>
      <c r="D642" s="96"/>
      <c r="E642" s="96"/>
      <c r="F642" s="96"/>
      <c r="G642" s="96"/>
      <c r="H642" s="96"/>
      <c r="I642" s="95"/>
      <c r="J642" s="95"/>
      <c r="K642" s="95"/>
      <c r="L642" s="95"/>
      <c r="M642" s="95"/>
      <c r="N642" s="95"/>
      <c r="O642" s="95"/>
      <c r="P642" s="95"/>
      <c r="Q642" s="95"/>
      <c r="R642" s="95"/>
      <c r="S642" s="95"/>
      <c r="T642" s="96"/>
      <c r="U642" s="96"/>
      <c r="V642" s="96"/>
      <c r="W642" s="96"/>
      <c r="X642" s="96"/>
      <c r="Y642" s="96"/>
      <c r="Z642" s="96"/>
    </row>
    <row r="643" spans="1:26" ht="12.75" customHeight="1">
      <c r="A643" s="96"/>
      <c r="B643" s="96"/>
      <c r="C643" s="96"/>
      <c r="D643" s="96"/>
      <c r="E643" s="96"/>
      <c r="F643" s="96"/>
      <c r="G643" s="96"/>
      <c r="H643" s="96"/>
      <c r="I643" s="95"/>
      <c r="J643" s="95"/>
      <c r="K643" s="95"/>
      <c r="L643" s="95"/>
      <c r="M643" s="95"/>
      <c r="N643" s="95"/>
      <c r="O643" s="95"/>
      <c r="P643" s="95"/>
      <c r="Q643" s="95"/>
      <c r="R643" s="95"/>
      <c r="S643" s="95"/>
      <c r="T643" s="96"/>
      <c r="U643" s="96"/>
      <c r="V643" s="96"/>
      <c r="W643" s="96"/>
      <c r="X643" s="96"/>
      <c r="Y643" s="96"/>
      <c r="Z643" s="96"/>
    </row>
    <row r="644" spans="1:26" ht="12.75" customHeight="1">
      <c r="A644" s="96"/>
      <c r="B644" s="96"/>
      <c r="C644" s="96"/>
      <c r="D644" s="96"/>
      <c r="E644" s="96"/>
      <c r="F644" s="96"/>
      <c r="G644" s="96"/>
      <c r="H644" s="96"/>
      <c r="I644" s="95"/>
      <c r="J644" s="95"/>
      <c r="K644" s="95"/>
      <c r="L644" s="95"/>
      <c r="M644" s="95"/>
      <c r="N644" s="95"/>
      <c r="O644" s="95"/>
      <c r="P644" s="95"/>
      <c r="Q644" s="95"/>
      <c r="R644" s="95"/>
      <c r="S644" s="95"/>
      <c r="T644" s="96"/>
      <c r="U644" s="96"/>
      <c r="V644" s="96"/>
      <c r="W644" s="96"/>
      <c r="X644" s="96"/>
      <c r="Y644" s="96"/>
      <c r="Z644" s="96"/>
    </row>
    <row r="645" spans="1:26" ht="12.75" customHeight="1">
      <c r="A645" s="96"/>
      <c r="B645" s="96"/>
      <c r="C645" s="96"/>
      <c r="D645" s="96"/>
      <c r="E645" s="96"/>
      <c r="F645" s="96"/>
      <c r="G645" s="96"/>
      <c r="H645" s="96"/>
      <c r="I645" s="95"/>
      <c r="J645" s="95"/>
      <c r="K645" s="95"/>
      <c r="L645" s="95"/>
      <c r="M645" s="95"/>
      <c r="N645" s="95"/>
      <c r="O645" s="95"/>
      <c r="P645" s="95"/>
      <c r="Q645" s="95"/>
      <c r="R645" s="95"/>
      <c r="S645" s="95"/>
      <c r="T645" s="96"/>
      <c r="U645" s="96"/>
      <c r="V645" s="96"/>
      <c r="W645" s="96"/>
      <c r="X645" s="96"/>
      <c r="Y645" s="96"/>
      <c r="Z645" s="96"/>
    </row>
    <row r="646" spans="1:26" ht="12.75" customHeight="1">
      <c r="A646" s="96"/>
      <c r="B646" s="96"/>
      <c r="C646" s="96"/>
      <c r="D646" s="96"/>
      <c r="E646" s="96"/>
      <c r="F646" s="96"/>
      <c r="G646" s="96"/>
      <c r="H646" s="96"/>
      <c r="I646" s="95"/>
      <c r="J646" s="95"/>
      <c r="K646" s="95"/>
      <c r="L646" s="95"/>
      <c r="M646" s="95"/>
      <c r="N646" s="95"/>
      <c r="O646" s="95"/>
      <c r="P646" s="95"/>
      <c r="Q646" s="95"/>
      <c r="R646" s="95"/>
      <c r="S646" s="95"/>
      <c r="T646" s="96"/>
      <c r="U646" s="96"/>
      <c r="V646" s="96"/>
      <c r="W646" s="96"/>
      <c r="X646" s="96"/>
      <c r="Y646" s="96"/>
      <c r="Z646" s="96"/>
    </row>
    <row r="647" spans="1:26" ht="12.75" customHeight="1">
      <c r="A647" s="96"/>
      <c r="B647" s="96"/>
      <c r="C647" s="96"/>
      <c r="D647" s="96"/>
      <c r="E647" s="96"/>
      <c r="F647" s="96"/>
      <c r="G647" s="96"/>
      <c r="H647" s="96"/>
      <c r="I647" s="95"/>
      <c r="J647" s="95"/>
      <c r="K647" s="95"/>
      <c r="L647" s="95"/>
      <c r="M647" s="95"/>
      <c r="N647" s="95"/>
      <c r="O647" s="95"/>
      <c r="P647" s="95"/>
      <c r="Q647" s="95"/>
      <c r="R647" s="95"/>
      <c r="S647" s="95"/>
      <c r="T647" s="96"/>
      <c r="U647" s="96"/>
      <c r="V647" s="96"/>
      <c r="W647" s="96"/>
      <c r="X647" s="96"/>
      <c r="Y647" s="96"/>
      <c r="Z647" s="96"/>
    </row>
    <row r="648" spans="1:26" ht="12.75" customHeight="1">
      <c r="A648" s="96"/>
      <c r="B648" s="96"/>
      <c r="C648" s="96"/>
      <c r="D648" s="96"/>
      <c r="E648" s="96"/>
      <c r="F648" s="96"/>
      <c r="G648" s="96"/>
      <c r="H648" s="96"/>
      <c r="I648" s="95"/>
      <c r="J648" s="95"/>
      <c r="K648" s="95"/>
      <c r="L648" s="95"/>
      <c r="M648" s="95"/>
      <c r="N648" s="95"/>
      <c r="O648" s="95"/>
      <c r="P648" s="95"/>
      <c r="Q648" s="95"/>
      <c r="R648" s="95"/>
      <c r="S648" s="95"/>
      <c r="T648" s="96"/>
      <c r="U648" s="96"/>
      <c r="V648" s="96"/>
      <c r="W648" s="96"/>
      <c r="X648" s="96"/>
      <c r="Y648" s="96"/>
      <c r="Z648" s="96"/>
    </row>
    <row r="649" spans="1:26" ht="12.75" customHeight="1">
      <c r="A649" s="96"/>
      <c r="B649" s="96"/>
      <c r="C649" s="96"/>
      <c r="D649" s="96"/>
      <c r="E649" s="96"/>
      <c r="F649" s="96"/>
      <c r="G649" s="96"/>
      <c r="H649" s="96"/>
      <c r="I649" s="95"/>
      <c r="J649" s="95"/>
      <c r="K649" s="95"/>
      <c r="L649" s="95"/>
      <c r="M649" s="95"/>
      <c r="N649" s="95"/>
      <c r="O649" s="95"/>
      <c r="P649" s="95"/>
      <c r="Q649" s="95"/>
      <c r="R649" s="95"/>
      <c r="S649" s="95"/>
      <c r="T649" s="96"/>
      <c r="U649" s="96"/>
      <c r="V649" s="96"/>
      <c r="W649" s="96"/>
      <c r="X649" s="96"/>
      <c r="Y649" s="96"/>
      <c r="Z649" s="96"/>
    </row>
    <row r="650" spans="1:26" ht="12.75" customHeight="1">
      <c r="A650" s="96"/>
      <c r="B650" s="96"/>
      <c r="C650" s="96"/>
      <c r="D650" s="96"/>
      <c r="E650" s="96"/>
      <c r="F650" s="96"/>
      <c r="G650" s="96"/>
      <c r="H650" s="96"/>
      <c r="I650" s="95"/>
      <c r="J650" s="95"/>
      <c r="K650" s="95"/>
      <c r="L650" s="95"/>
      <c r="M650" s="95"/>
      <c r="N650" s="95"/>
      <c r="O650" s="95"/>
      <c r="P650" s="95"/>
      <c r="Q650" s="95"/>
      <c r="R650" s="95"/>
      <c r="S650" s="95"/>
      <c r="T650" s="96"/>
      <c r="U650" s="96"/>
      <c r="V650" s="96"/>
      <c r="W650" s="96"/>
      <c r="X650" s="96"/>
      <c r="Y650" s="96"/>
      <c r="Z650" s="96"/>
    </row>
    <row r="651" spans="1:26" ht="12.75" customHeight="1">
      <c r="A651" s="96"/>
      <c r="B651" s="96"/>
      <c r="C651" s="96"/>
      <c r="D651" s="96"/>
      <c r="E651" s="96"/>
      <c r="F651" s="96"/>
      <c r="G651" s="96"/>
      <c r="H651" s="96"/>
      <c r="I651" s="95"/>
      <c r="J651" s="95"/>
      <c r="K651" s="95"/>
      <c r="L651" s="95"/>
      <c r="M651" s="95"/>
      <c r="N651" s="95"/>
      <c r="O651" s="95"/>
      <c r="P651" s="95"/>
      <c r="Q651" s="95"/>
      <c r="R651" s="95"/>
      <c r="S651" s="95"/>
      <c r="T651" s="96"/>
      <c r="U651" s="96"/>
      <c r="V651" s="96"/>
      <c r="W651" s="96"/>
      <c r="X651" s="96"/>
      <c r="Y651" s="96"/>
      <c r="Z651" s="96"/>
    </row>
    <row r="652" spans="1:26" ht="12.75" customHeight="1">
      <c r="A652" s="96"/>
      <c r="B652" s="96"/>
      <c r="C652" s="96"/>
      <c r="D652" s="96"/>
      <c r="E652" s="96"/>
      <c r="F652" s="96"/>
      <c r="G652" s="96"/>
      <c r="H652" s="96"/>
      <c r="I652" s="95"/>
      <c r="J652" s="95"/>
      <c r="K652" s="95"/>
      <c r="L652" s="95"/>
      <c r="M652" s="95"/>
      <c r="N652" s="95"/>
      <c r="O652" s="95"/>
      <c r="P652" s="95"/>
      <c r="Q652" s="95"/>
      <c r="R652" s="95"/>
      <c r="S652" s="95"/>
      <c r="T652" s="96"/>
      <c r="U652" s="96"/>
      <c r="V652" s="96"/>
      <c r="W652" s="96"/>
      <c r="X652" s="96"/>
      <c r="Y652" s="96"/>
      <c r="Z652" s="96"/>
    </row>
    <row r="653" spans="1:26" ht="12.75" customHeight="1">
      <c r="A653" s="96"/>
      <c r="B653" s="96"/>
      <c r="C653" s="96"/>
      <c r="D653" s="96"/>
      <c r="E653" s="96"/>
      <c r="F653" s="96"/>
      <c r="G653" s="96"/>
      <c r="H653" s="96"/>
      <c r="I653" s="95"/>
      <c r="J653" s="95"/>
      <c r="K653" s="95"/>
      <c r="L653" s="95"/>
      <c r="M653" s="95"/>
      <c r="N653" s="95"/>
      <c r="O653" s="95"/>
      <c r="P653" s="95"/>
      <c r="Q653" s="95"/>
      <c r="R653" s="95"/>
      <c r="S653" s="95"/>
      <c r="T653" s="96"/>
      <c r="U653" s="96"/>
      <c r="V653" s="96"/>
      <c r="W653" s="96"/>
      <c r="X653" s="96"/>
      <c r="Y653" s="96"/>
      <c r="Z653" s="96"/>
    </row>
    <row r="654" spans="1:26" ht="12.75" customHeight="1">
      <c r="A654" s="96"/>
      <c r="B654" s="96"/>
      <c r="C654" s="96"/>
      <c r="D654" s="96"/>
      <c r="E654" s="96"/>
      <c r="F654" s="96"/>
      <c r="G654" s="96"/>
      <c r="H654" s="96"/>
      <c r="I654" s="95"/>
      <c r="J654" s="95"/>
      <c r="K654" s="95"/>
      <c r="L654" s="95"/>
      <c r="M654" s="95"/>
      <c r="N654" s="95"/>
      <c r="O654" s="95"/>
      <c r="P654" s="95"/>
      <c r="Q654" s="95"/>
      <c r="R654" s="95"/>
      <c r="S654" s="95"/>
      <c r="T654" s="96"/>
      <c r="U654" s="96"/>
      <c r="V654" s="96"/>
      <c r="W654" s="96"/>
      <c r="X654" s="96"/>
      <c r="Y654" s="96"/>
      <c r="Z654" s="96"/>
    </row>
    <row r="655" spans="1:26" ht="12.75" customHeight="1">
      <c r="A655" s="96"/>
      <c r="B655" s="96"/>
      <c r="C655" s="96"/>
      <c r="D655" s="96"/>
      <c r="E655" s="96"/>
      <c r="F655" s="96"/>
      <c r="G655" s="96"/>
      <c r="H655" s="96"/>
      <c r="I655" s="95"/>
      <c r="J655" s="95"/>
      <c r="K655" s="95"/>
      <c r="L655" s="95"/>
      <c r="M655" s="95"/>
      <c r="N655" s="95"/>
      <c r="O655" s="95"/>
      <c r="P655" s="95"/>
      <c r="Q655" s="95"/>
      <c r="R655" s="95"/>
      <c r="S655" s="95"/>
      <c r="T655" s="96"/>
      <c r="U655" s="96"/>
      <c r="V655" s="96"/>
      <c r="W655" s="96"/>
      <c r="X655" s="96"/>
      <c r="Y655" s="96"/>
      <c r="Z655" s="96"/>
    </row>
    <row r="656" spans="1:26" ht="12.75" customHeight="1">
      <c r="A656" s="96"/>
      <c r="B656" s="96"/>
      <c r="C656" s="96"/>
      <c r="D656" s="96"/>
      <c r="E656" s="96"/>
      <c r="F656" s="96"/>
      <c r="G656" s="96"/>
      <c r="H656" s="96"/>
      <c r="I656" s="95"/>
      <c r="J656" s="95"/>
      <c r="K656" s="95"/>
      <c r="L656" s="95"/>
      <c r="M656" s="95"/>
      <c r="N656" s="95"/>
      <c r="O656" s="95"/>
      <c r="P656" s="95"/>
      <c r="Q656" s="95"/>
      <c r="R656" s="95"/>
      <c r="S656" s="95"/>
      <c r="T656" s="96"/>
      <c r="U656" s="96"/>
      <c r="V656" s="96"/>
      <c r="W656" s="96"/>
      <c r="X656" s="96"/>
      <c r="Y656" s="96"/>
      <c r="Z656" s="96"/>
    </row>
    <row r="657" spans="1:26" ht="12.75" customHeight="1">
      <c r="A657" s="96"/>
      <c r="B657" s="96"/>
      <c r="C657" s="96"/>
      <c r="D657" s="96"/>
      <c r="E657" s="96"/>
      <c r="F657" s="96"/>
      <c r="G657" s="96"/>
      <c r="H657" s="96"/>
      <c r="I657" s="95"/>
      <c r="J657" s="95"/>
      <c r="K657" s="95"/>
      <c r="L657" s="95"/>
      <c r="M657" s="95"/>
      <c r="N657" s="95"/>
      <c r="O657" s="95"/>
      <c r="P657" s="95"/>
      <c r="Q657" s="95"/>
      <c r="R657" s="95"/>
      <c r="S657" s="95"/>
      <c r="T657" s="96"/>
      <c r="U657" s="96"/>
      <c r="V657" s="96"/>
      <c r="W657" s="96"/>
      <c r="X657" s="96"/>
      <c r="Y657" s="96"/>
      <c r="Z657" s="96"/>
    </row>
    <row r="658" spans="1:26" ht="12.75" customHeight="1">
      <c r="A658" s="96"/>
      <c r="B658" s="96"/>
      <c r="C658" s="96"/>
      <c r="D658" s="96"/>
      <c r="E658" s="96"/>
      <c r="F658" s="96"/>
      <c r="G658" s="96"/>
      <c r="H658" s="96"/>
      <c r="I658" s="95"/>
      <c r="J658" s="95"/>
      <c r="K658" s="95"/>
      <c r="L658" s="95"/>
      <c r="M658" s="95"/>
      <c r="N658" s="95"/>
      <c r="O658" s="95"/>
      <c r="P658" s="95"/>
      <c r="Q658" s="95"/>
      <c r="R658" s="95"/>
      <c r="S658" s="95"/>
      <c r="T658" s="96"/>
      <c r="U658" s="96"/>
      <c r="V658" s="96"/>
      <c r="W658" s="96"/>
      <c r="X658" s="96"/>
      <c r="Y658" s="96"/>
      <c r="Z658" s="96"/>
    </row>
    <row r="659" spans="1:26" ht="12.75" customHeight="1">
      <c r="A659" s="96"/>
      <c r="B659" s="96"/>
      <c r="C659" s="96"/>
      <c r="D659" s="96"/>
      <c r="E659" s="96"/>
      <c r="F659" s="96"/>
      <c r="G659" s="96"/>
      <c r="H659" s="96"/>
      <c r="I659" s="95"/>
      <c r="J659" s="95"/>
      <c r="K659" s="95"/>
      <c r="L659" s="95"/>
      <c r="M659" s="95"/>
      <c r="N659" s="95"/>
      <c r="O659" s="95"/>
      <c r="P659" s="95"/>
      <c r="Q659" s="95"/>
      <c r="R659" s="95"/>
      <c r="S659" s="95"/>
      <c r="T659" s="96"/>
      <c r="U659" s="96"/>
      <c r="V659" s="96"/>
      <c r="W659" s="96"/>
      <c r="X659" s="96"/>
      <c r="Y659" s="96"/>
      <c r="Z659" s="96"/>
    </row>
    <row r="660" spans="1:26" ht="12.75" customHeight="1">
      <c r="A660" s="96"/>
      <c r="B660" s="96"/>
      <c r="C660" s="96"/>
      <c r="D660" s="96"/>
      <c r="E660" s="96"/>
      <c r="F660" s="96"/>
      <c r="G660" s="96"/>
      <c r="H660" s="96"/>
      <c r="I660" s="95"/>
      <c r="J660" s="95"/>
      <c r="K660" s="95"/>
      <c r="L660" s="95"/>
      <c r="M660" s="95"/>
      <c r="N660" s="95"/>
      <c r="O660" s="95"/>
      <c r="P660" s="95"/>
      <c r="Q660" s="95"/>
      <c r="R660" s="95"/>
      <c r="S660" s="95"/>
      <c r="T660" s="96"/>
      <c r="U660" s="96"/>
      <c r="V660" s="96"/>
      <c r="W660" s="96"/>
      <c r="X660" s="96"/>
      <c r="Y660" s="96"/>
      <c r="Z660" s="96"/>
    </row>
    <row r="661" spans="1:26" ht="12.75" customHeight="1">
      <c r="A661" s="96"/>
      <c r="B661" s="96"/>
      <c r="C661" s="96"/>
      <c r="D661" s="96"/>
      <c r="E661" s="96"/>
      <c r="F661" s="96"/>
      <c r="G661" s="96"/>
      <c r="H661" s="96"/>
      <c r="I661" s="95"/>
      <c r="J661" s="95"/>
      <c r="K661" s="95"/>
      <c r="L661" s="95"/>
      <c r="M661" s="95"/>
      <c r="N661" s="95"/>
      <c r="O661" s="95"/>
      <c r="P661" s="95"/>
      <c r="Q661" s="95"/>
      <c r="R661" s="95"/>
      <c r="S661" s="95"/>
      <c r="T661" s="96"/>
      <c r="U661" s="96"/>
      <c r="V661" s="96"/>
      <c r="W661" s="96"/>
      <c r="X661" s="96"/>
      <c r="Y661" s="96"/>
      <c r="Z661" s="96"/>
    </row>
    <row r="662" spans="1:26" ht="12.75" customHeight="1">
      <c r="A662" s="96"/>
      <c r="B662" s="96"/>
      <c r="C662" s="96"/>
      <c r="D662" s="96"/>
      <c r="E662" s="96"/>
      <c r="F662" s="96"/>
      <c r="G662" s="96"/>
      <c r="H662" s="96"/>
      <c r="I662" s="95"/>
      <c r="J662" s="95"/>
      <c r="K662" s="95"/>
      <c r="L662" s="95"/>
      <c r="M662" s="95"/>
      <c r="N662" s="95"/>
      <c r="O662" s="95"/>
      <c r="P662" s="95"/>
      <c r="Q662" s="95"/>
      <c r="R662" s="95"/>
      <c r="S662" s="95"/>
      <c r="T662" s="96"/>
      <c r="U662" s="96"/>
      <c r="V662" s="96"/>
      <c r="W662" s="96"/>
      <c r="X662" s="96"/>
      <c r="Y662" s="96"/>
      <c r="Z662" s="96"/>
    </row>
    <row r="663" spans="1:26" ht="12.75" customHeight="1">
      <c r="A663" s="96"/>
      <c r="B663" s="96"/>
      <c r="C663" s="96"/>
      <c r="D663" s="96"/>
      <c r="E663" s="96"/>
      <c r="F663" s="96"/>
      <c r="G663" s="96"/>
      <c r="H663" s="96"/>
      <c r="I663" s="95"/>
      <c r="J663" s="95"/>
      <c r="K663" s="95"/>
      <c r="L663" s="95"/>
      <c r="M663" s="95"/>
      <c r="N663" s="95"/>
      <c r="O663" s="95"/>
      <c r="P663" s="95"/>
      <c r="Q663" s="95"/>
      <c r="R663" s="95"/>
      <c r="S663" s="95"/>
      <c r="T663" s="96"/>
      <c r="U663" s="96"/>
      <c r="V663" s="96"/>
      <c r="W663" s="96"/>
      <c r="X663" s="96"/>
      <c r="Y663" s="96"/>
      <c r="Z663" s="96"/>
    </row>
    <row r="664" spans="1:26" ht="12.75" customHeight="1">
      <c r="A664" s="96"/>
      <c r="B664" s="96"/>
      <c r="C664" s="96"/>
      <c r="D664" s="96"/>
      <c r="E664" s="96"/>
      <c r="F664" s="96"/>
      <c r="G664" s="96"/>
      <c r="H664" s="96"/>
      <c r="I664" s="95"/>
      <c r="J664" s="95"/>
      <c r="K664" s="95"/>
      <c r="L664" s="95"/>
      <c r="M664" s="95"/>
      <c r="N664" s="95"/>
      <c r="O664" s="95"/>
      <c r="P664" s="95"/>
      <c r="Q664" s="95"/>
      <c r="R664" s="95"/>
      <c r="S664" s="95"/>
      <c r="T664" s="96"/>
      <c r="U664" s="96"/>
      <c r="V664" s="96"/>
      <c r="W664" s="96"/>
      <c r="X664" s="96"/>
      <c r="Y664" s="96"/>
      <c r="Z664" s="96"/>
    </row>
    <row r="665" spans="1:26" ht="12.75" customHeight="1">
      <c r="A665" s="96"/>
      <c r="B665" s="96"/>
      <c r="C665" s="96"/>
      <c r="D665" s="96"/>
      <c r="E665" s="96"/>
      <c r="F665" s="96"/>
      <c r="G665" s="96"/>
      <c r="H665" s="96"/>
      <c r="I665" s="95"/>
      <c r="J665" s="95"/>
      <c r="K665" s="95"/>
      <c r="L665" s="95"/>
      <c r="M665" s="95"/>
      <c r="N665" s="95"/>
      <c r="O665" s="95"/>
      <c r="P665" s="95"/>
      <c r="Q665" s="95"/>
      <c r="R665" s="95"/>
      <c r="S665" s="95"/>
      <c r="T665" s="96"/>
      <c r="U665" s="96"/>
      <c r="V665" s="96"/>
      <c r="W665" s="96"/>
      <c r="X665" s="96"/>
      <c r="Y665" s="96"/>
      <c r="Z665" s="96"/>
    </row>
    <row r="666" spans="1:26" ht="12.75" customHeight="1">
      <c r="A666" s="96"/>
      <c r="B666" s="96"/>
      <c r="C666" s="96"/>
      <c r="D666" s="96"/>
      <c r="E666" s="96"/>
      <c r="F666" s="96"/>
      <c r="G666" s="96"/>
      <c r="H666" s="96"/>
      <c r="I666" s="95"/>
      <c r="J666" s="95"/>
      <c r="K666" s="95"/>
      <c r="L666" s="95"/>
      <c r="M666" s="95"/>
      <c r="N666" s="95"/>
      <c r="O666" s="95"/>
      <c r="P666" s="95"/>
      <c r="Q666" s="95"/>
      <c r="R666" s="95"/>
      <c r="S666" s="95"/>
      <c r="T666" s="96"/>
      <c r="U666" s="96"/>
      <c r="V666" s="96"/>
      <c r="W666" s="96"/>
      <c r="X666" s="96"/>
      <c r="Y666" s="96"/>
      <c r="Z666" s="96"/>
    </row>
    <row r="667" spans="1:26" ht="12.75" customHeight="1">
      <c r="A667" s="96"/>
      <c r="B667" s="96"/>
      <c r="C667" s="96"/>
      <c r="D667" s="96"/>
      <c r="E667" s="96"/>
      <c r="F667" s="96"/>
      <c r="G667" s="96"/>
      <c r="H667" s="96"/>
      <c r="I667" s="95"/>
      <c r="J667" s="95"/>
      <c r="K667" s="95"/>
      <c r="L667" s="95"/>
      <c r="M667" s="95"/>
      <c r="N667" s="95"/>
      <c r="O667" s="95"/>
      <c r="P667" s="95"/>
      <c r="Q667" s="95"/>
      <c r="R667" s="95"/>
      <c r="S667" s="95"/>
      <c r="T667" s="96"/>
      <c r="U667" s="96"/>
      <c r="V667" s="96"/>
      <c r="W667" s="96"/>
      <c r="X667" s="96"/>
      <c r="Y667" s="96"/>
      <c r="Z667" s="96"/>
    </row>
    <row r="668" spans="1:26" ht="12.75" customHeight="1">
      <c r="A668" s="96"/>
      <c r="B668" s="96"/>
      <c r="C668" s="96"/>
      <c r="D668" s="96"/>
      <c r="E668" s="96"/>
      <c r="F668" s="96"/>
      <c r="G668" s="96"/>
      <c r="H668" s="96"/>
      <c r="I668" s="95"/>
      <c r="J668" s="95"/>
      <c r="K668" s="95"/>
      <c r="L668" s="95"/>
      <c r="M668" s="95"/>
      <c r="N668" s="95"/>
      <c r="O668" s="95"/>
      <c r="P668" s="95"/>
      <c r="Q668" s="95"/>
      <c r="R668" s="95"/>
      <c r="S668" s="95"/>
      <c r="T668" s="96"/>
      <c r="U668" s="96"/>
      <c r="V668" s="96"/>
      <c r="W668" s="96"/>
      <c r="X668" s="96"/>
      <c r="Y668" s="96"/>
      <c r="Z668" s="96"/>
    </row>
    <row r="669" spans="1:26" ht="12.75" customHeight="1">
      <c r="A669" s="96"/>
      <c r="B669" s="96"/>
      <c r="C669" s="96"/>
      <c r="D669" s="96"/>
      <c r="E669" s="96"/>
      <c r="F669" s="96"/>
      <c r="G669" s="96"/>
      <c r="H669" s="96"/>
      <c r="I669" s="95"/>
      <c r="J669" s="95"/>
      <c r="K669" s="95"/>
      <c r="L669" s="95"/>
      <c r="M669" s="95"/>
      <c r="N669" s="95"/>
      <c r="O669" s="95"/>
      <c r="P669" s="95"/>
      <c r="Q669" s="95"/>
      <c r="R669" s="95"/>
      <c r="S669" s="95"/>
      <c r="T669" s="96"/>
      <c r="U669" s="96"/>
      <c r="V669" s="96"/>
      <c r="W669" s="96"/>
      <c r="X669" s="96"/>
      <c r="Y669" s="96"/>
      <c r="Z669" s="96"/>
    </row>
    <row r="670" spans="1:26" ht="12.75" customHeight="1">
      <c r="A670" s="96"/>
      <c r="B670" s="96"/>
      <c r="C670" s="96"/>
      <c r="D670" s="96"/>
      <c r="E670" s="96"/>
      <c r="F670" s="96"/>
      <c r="G670" s="96"/>
      <c r="H670" s="96"/>
      <c r="I670" s="95"/>
      <c r="J670" s="95"/>
      <c r="K670" s="95"/>
      <c r="L670" s="95"/>
      <c r="M670" s="95"/>
      <c r="N670" s="95"/>
      <c r="O670" s="95"/>
      <c r="P670" s="95"/>
      <c r="Q670" s="95"/>
      <c r="R670" s="95"/>
      <c r="S670" s="95"/>
      <c r="T670" s="96"/>
      <c r="U670" s="96"/>
      <c r="V670" s="96"/>
      <c r="W670" s="96"/>
      <c r="X670" s="96"/>
      <c r="Y670" s="96"/>
      <c r="Z670" s="96"/>
    </row>
    <row r="671" spans="1:26" ht="12.75" customHeight="1">
      <c r="A671" s="96"/>
      <c r="B671" s="96"/>
      <c r="C671" s="96"/>
      <c r="D671" s="96"/>
      <c r="E671" s="96"/>
      <c r="F671" s="96"/>
      <c r="G671" s="96"/>
      <c r="H671" s="96"/>
      <c r="I671" s="95"/>
      <c r="J671" s="95"/>
      <c r="K671" s="95"/>
      <c r="L671" s="95"/>
      <c r="M671" s="95"/>
      <c r="N671" s="95"/>
      <c r="O671" s="95"/>
      <c r="P671" s="95"/>
      <c r="Q671" s="95"/>
      <c r="R671" s="95"/>
      <c r="S671" s="95"/>
      <c r="T671" s="96"/>
      <c r="U671" s="96"/>
      <c r="V671" s="96"/>
      <c r="W671" s="96"/>
      <c r="X671" s="96"/>
      <c r="Y671" s="96"/>
      <c r="Z671" s="96"/>
    </row>
    <row r="672" spans="1:26" ht="12.75" customHeight="1">
      <c r="A672" s="96"/>
      <c r="B672" s="96"/>
      <c r="C672" s="96"/>
      <c r="D672" s="96"/>
      <c r="E672" s="96"/>
      <c r="F672" s="96"/>
      <c r="G672" s="96"/>
      <c r="H672" s="96"/>
      <c r="I672" s="95"/>
      <c r="J672" s="95"/>
      <c r="K672" s="95"/>
      <c r="L672" s="95"/>
      <c r="M672" s="95"/>
      <c r="N672" s="95"/>
      <c r="O672" s="95"/>
      <c r="P672" s="95"/>
      <c r="Q672" s="95"/>
      <c r="R672" s="95"/>
      <c r="S672" s="95"/>
      <c r="T672" s="96"/>
      <c r="U672" s="96"/>
      <c r="V672" s="96"/>
      <c r="W672" s="96"/>
      <c r="X672" s="96"/>
      <c r="Y672" s="96"/>
      <c r="Z672" s="96"/>
    </row>
    <row r="673" spans="1:26" ht="12.75" customHeight="1">
      <c r="A673" s="96"/>
      <c r="B673" s="96"/>
      <c r="C673" s="96"/>
      <c r="D673" s="96"/>
      <c r="E673" s="96"/>
      <c r="F673" s="96"/>
      <c r="G673" s="96"/>
      <c r="H673" s="96"/>
      <c r="I673" s="95"/>
      <c r="J673" s="95"/>
      <c r="K673" s="95"/>
      <c r="L673" s="95"/>
      <c r="M673" s="95"/>
      <c r="N673" s="95"/>
      <c r="O673" s="95"/>
      <c r="P673" s="95"/>
      <c r="Q673" s="95"/>
      <c r="R673" s="95"/>
      <c r="S673" s="95"/>
      <c r="T673" s="96"/>
      <c r="U673" s="96"/>
      <c r="V673" s="96"/>
      <c r="W673" s="96"/>
      <c r="X673" s="96"/>
      <c r="Y673" s="96"/>
      <c r="Z673" s="96"/>
    </row>
    <row r="674" spans="1:26" ht="12.75" customHeight="1">
      <c r="A674" s="96"/>
      <c r="B674" s="96"/>
      <c r="C674" s="96"/>
      <c r="D674" s="96"/>
      <c r="E674" s="96"/>
      <c r="F674" s="96"/>
      <c r="G674" s="96"/>
      <c r="H674" s="96"/>
      <c r="I674" s="95"/>
      <c r="J674" s="95"/>
      <c r="K674" s="95"/>
      <c r="L674" s="95"/>
      <c r="M674" s="95"/>
      <c r="N674" s="95"/>
      <c r="O674" s="95"/>
      <c r="P674" s="95"/>
      <c r="Q674" s="95"/>
      <c r="R674" s="95"/>
      <c r="S674" s="95"/>
      <c r="T674" s="96"/>
      <c r="U674" s="96"/>
      <c r="V674" s="96"/>
      <c r="W674" s="96"/>
      <c r="X674" s="96"/>
      <c r="Y674" s="96"/>
      <c r="Z674" s="96"/>
    </row>
    <row r="675" spans="1:26" ht="12.75" customHeight="1">
      <c r="A675" s="96"/>
      <c r="B675" s="96"/>
      <c r="C675" s="96"/>
      <c r="D675" s="96"/>
      <c r="E675" s="96"/>
      <c r="F675" s="96"/>
      <c r="G675" s="96"/>
      <c r="H675" s="96"/>
      <c r="I675" s="95"/>
      <c r="J675" s="95"/>
      <c r="K675" s="95"/>
      <c r="L675" s="95"/>
      <c r="M675" s="95"/>
      <c r="N675" s="95"/>
      <c r="O675" s="95"/>
      <c r="P675" s="95"/>
      <c r="Q675" s="95"/>
      <c r="R675" s="95"/>
      <c r="S675" s="95"/>
      <c r="T675" s="96"/>
      <c r="U675" s="96"/>
      <c r="V675" s="96"/>
      <c r="W675" s="96"/>
      <c r="X675" s="96"/>
      <c r="Y675" s="96"/>
      <c r="Z675" s="96"/>
    </row>
    <row r="676" spans="1:26" ht="12.75" customHeight="1">
      <c r="A676" s="96"/>
      <c r="B676" s="96"/>
      <c r="C676" s="96"/>
      <c r="D676" s="96"/>
      <c r="E676" s="96"/>
      <c r="F676" s="96"/>
      <c r="G676" s="96"/>
      <c r="H676" s="96"/>
      <c r="I676" s="95"/>
      <c r="J676" s="95"/>
      <c r="K676" s="95"/>
      <c r="L676" s="95"/>
      <c r="M676" s="95"/>
      <c r="N676" s="95"/>
      <c r="O676" s="95"/>
      <c r="P676" s="95"/>
      <c r="Q676" s="95"/>
      <c r="R676" s="95"/>
      <c r="S676" s="95"/>
      <c r="T676" s="96"/>
      <c r="U676" s="96"/>
      <c r="V676" s="96"/>
      <c r="W676" s="96"/>
      <c r="X676" s="96"/>
      <c r="Y676" s="96"/>
      <c r="Z676" s="96"/>
    </row>
    <row r="677" spans="1:26" ht="12.75" customHeight="1">
      <c r="A677" s="96"/>
      <c r="B677" s="96"/>
      <c r="C677" s="96"/>
      <c r="D677" s="96"/>
      <c r="E677" s="96"/>
      <c r="F677" s="96"/>
      <c r="G677" s="96"/>
      <c r="H677" s="96"/>
      <c r="I677" s="95"/>
      <c r="J677" s="95"/>
      <c r="K677" s="95"/>
      <c r="L677" s="95"/>
      <c r="M677" s="95"/>
      <c r="N677" s="95"/>
      <c r="O677" s="95"/>
      <c r="P677" s="95"/>
      <c r="Q677" s="95"/>
      <c r="R677" s="95"/>
      <c r="S677" s="95"/>
      <c r="T677" s="96"/>
      <c r="U677" s="96"/>
      <c r="V677" s="96"/>
      <c r="W677" s="96"/>
      <c r="X677" s="96"/>
      <c r="Y677" s="96"/>
      <c r="Z677" s="96"/>
    </row>
    <row r="678" spans="1:26" ht="12.75" customHeight="1">
      <c r="A678" s="96"/>
      <c r="B678" s="96"/>
      <c r="C678" s="96"/>
      <c r="D678" s="96"/>
      <c r="E678" s="96"/>
      <c r="F678" s="96"/>
      <c r="G678" s="96"/>
      <c r="H678" s="96"/>
      <c r="I678" s="95"/>
      <c r="J678" s="95"/>
      <c r="K678" s="95"/>
      <c r="L678" s="95"/>
      <c r="M678" s="95"/>
      <c r="N678" s="95"/>
      <c r="O678" s="95"/>
      <c r="P678" s="95"/>
      <c r="Q678" s="95"/>
      <c r="R678" s="95"/>
      <c r="S678" s="95"/>
      <c r="T678" s="96"/>
      <c r="U678" s="96"/>
      <c r="V678" s="96"/>
      <c r="W678" s="96"/>
      <c r="X678" s="96"/>
      <c r="Y678" s="96"/>
      <c r="Z678" s="96"/>
    </row>
    <row r="679" spans="1:26" ht="12.75" customHeight="1">
      <c r="A679" s="96"/>
      <c r="B679" s="96"/>
      <c r="C679" s="96"/>
      <c r="D679" s="96"/>
      <c r="E679" s="96"/>
      <c r="F679" s="96"/>
      <c r="G679" s="96"/>
      <c r="H679" s="96"/>
      <c r="I679" s="95"/>
      <c r="J679" s="95"/>
      <c r="K679" s="95"/>
      <c r="L679" s="95"/>
      <c r="M679" s="95"/>
      <c r="N679" s="95"/>
      <c r="O679" s="95"/>
      <c r="P679" s="95"/>
      <c r="Q679" s="95"/>
      <c r="R679" s="95"/>
      <c r="S679" s="95"/>
      <c r="T679" s="96"/>
      <c r="U679" s="96"/>
      <c r="V679" s="96"/>
      <c r="W679" s="96"/>
      <c r="X679" s="96"/>
      <c r="Y679" s="96"/>
      <c r="Z679" s="96"/>
    </row>
    <row r="680" spans="1:26" ht="12.75" customHeight="1">
      <c r="A680" s="96"/>
      <c r="B680" s="96"/>
      <c r="C680" s="96"/>
      <c r="D680" s="96"/>
      <c r="E680" s="96"/>
      <c r="F680" s="96"/>
      <c r="G680" s="96"/>
      <c r="H680" s="96"/>
      <c r="I680" s="95"/>
      <c r="J680" s="95"/>
      <c r="K680" s="95"/>
      <c r="L680" s="95"/>
      <c r="M680" s="95"/>
      <c r="N680" s="95"/>
      <c r="O680" s="95"/>
      <c r="P680" s="95"/>
      <c r="Q680" s="95"/>
      <c r="R680" s="95"/>
      <c r="S680" s="95"/>
      <c r="T680" s="96"/>
      <c r="U680" s="96"/>
      <c r="V680" s="96"/>
      <c r="W680" s="96"/>
      <c r="X680" s="96"/>
      <c r="Y680" s="96"/>
      <c r="Z680" s="96"/>
    </row>
    <row r="681" spans="1:26" ht="12.75" customHeight="1">
      <c r="A681" s="96"/>
      <c r="B681" s="96"/>
      <c r="C681" s="96"/>
      <c r="D681" s="96"/>
      <c r="E681" s="96"/>
      <c r="F681" s="96"/>
      <c r="G681" s="96"/>
      <c r="H681" s="96"/>
      <c r="I681" s="95"/>
      <c r="J681" s="95"/>
      <c r="K681" s="95"/>
      <c r="L681" s="95"/>
      <c r="M681" s="95"/>
      <c r="N681" s="95"/>
      <c r="O681" s="95"/>
      <c r="P681" s="95"/>
      <c r="Q681" s="95"/>
      <c r="R681" s="95"/>
      <c r="S681" s="95"/>
      <c r="T681" s="96"/>
      <c r="U681" s="96"/>
      <c r="V681" s="96"/>
      <c r="W681" s="96"/>
      <c r="X681" s="96"/>
      <c r="Y681" s="96"/>
      <c r="Z681" s="96"/>
    </row>
    <row r="682" spans="1:26" ht="12.75" customHeight="1">
      <c r="A682" s="96"/>
      <c r="B682" s="96"/>
      <c r="C682" s="96"/>
      <c r="D682" s="96"/>
      <c r="E682" s="96"/>
      <c r="F682" s="96"/>
      <c r="G682" s="96"/>
      <c r="H682" s="96"/>
      <c r="I682" s="95"/>
      <c r="J682" s="95"/>
      <c r="K682" s="95"/>
      <c r="L682" s="95"/>
      <c r="M682" s="95"/>
      <c r="N682" s="95"/>
      <c r="O682" s="95"/>
      <c r="P682" s="95"/>
      <c r="Q682" s="95"/>
      <c r="R682" s="95"/>
      <c r="S682" s="95"/>
      <c r="T682" s="96"/>
      <c r="U682" s="96"/>
      <c r="V682" s="96"/>
      <c r="W682" s="96"/>
      <c r="X682" s="96"/>
      <c r="Y682" s="96"/>
      <c r="Z682" s="96"/>
    </row>
    <row r="683" spans="1:26" ht="12.75" customHeight="1">
      <c r="A683" s="96"/>
      <c r="B683" s="96"/>
      <c r="C683" s="96"/>
      <c r="D683" s="96"/>
      <c r="E683" s="96"/>
      <c r="F683" s="96"/>
      <c r="G683" s="96"/>
      <c r="H683" s="96"/>
      <c r="I683" s="95"/>
      <c r="J683" s="95"/>
      <c r="K683" s="95"/>
      <c r="L683" s="95"/>
      <c r="M683" s="95"/>
      <c r="N683" s="95"/>
      <c r="O683" s="95"/>
      <c r="P683" s="95"/>
      <c r="Q683" s="95"/>
      <c r="R683" s="95"/>
      <c r="S683" s="95"/>
      <c r="T683" s="96"/>
      <c r="U683" s="96"/>
      <c r="V683" s="96"/>
      <c r="W683" s="96"/>
      <c r="X683" s="96"/>
      <c r="Y683" s="96"/>
      <c r="Z683" s="96"/>
    </row>
    <row r="684" spans="1:26" ht="12.75" customHeight="1">
      <c r="A684" s="96"/>
      <c r="B684" s="96"/>
      <c r="C684" s="96"/>
      <c r="D684" s="96"/>
      <c r="E684" s="96"/>
      <c r="F684" s="96"/>
      <c r="G684" s="96"/>
      <c r="H684" s="96"/>
      <c r="I684" s="95"/>
      <c r="J684" s="95"/>
      <c r="K684" s="95"/>
      <c r="L684" s="95"/>
      <c r="M684" s="95"/>
      <c r="N684" s="95"/>
      <c r="O684" s="95"/>
      <c r="P684" s="95"/>
      <c r="Q684" s="95"/>
      <c r="R684" s="95"/>
      <c r="S684" s="95"/>
      <c r="T684" s="96"/>
      <c r="U684" s="96"/>
      <c r="V684" s="96"/>
      <c r="W684" s="96"/>
      <c r="X684" s="96"/>
      <c r="Y684" s="96"/>
      <c r="Z684" s="96"/>
    </row>
    <row r="685" spans="1:26" ht="12.75" customHeight="1">
      <c r="A685" s="96"/>
      <c r="B685" s="96"/>
      <c r="C685" s="96"/>
      <c r="D685" s="96"/>
      <c r="E685" s="96"/>
      <c r="F685" s="96"/>
      <c r="G685" s="96"/>
      <c r="H685" s="96"/>
      <c r="I685" s="95"/>
      <c r="J685" s="95"/>
      <c r="K685" s="95"/>
      <c r="L685" s="95"/>
      <c r="M685" s="95"/>
      <c r="N685" s="95"/>
      <c r="O685" s="95"/>
      <c r="P685" s="95"/>
      <c r="Q685" s="95"/>
      <c r="R685" s="95"/>
      <c r="S685" s="95"/>
      <c r="T685" s="96"/>
      <c r="U685" s="96"/>
      <c r="V685" s="96"/>
      <c r="W685" s="96"/>
      <c r="X685" s="96"/>
      <c r="Y685" s="96"/>
      <c r="Z685" s="96"/>
    </row>
    <row r="686" spans="1:26" ht="12.75" customHeight="1">
      <c r="A686" s="96"/>
      <c r="B686" s="96"/>
      <c r="C686" s="96"/>
      <c r="D686" s="96"/>
      <c r="E686" s="96"/>
      <c r="F686" s="96"/>
      <c r="G686" s="96"/>
      <c r="H686" s="96"/>
      <c r="I686" s="95"/>
      <c r="J686" s="95"/>
      <c r="K686" s="95"/>
      <c r="L686" s="95"/>
      <c r="M686" s="95"/>
      <c r="N686" s="95"/>
      <c r="O686" s="95"/>
      <c r="P686" s="95"/>
      <c r="Q686" s="95"/>
      <c r="R686" s="95"/>
      <c r="S686" s="95"/>
      <c r="T686" s="96"/>
      <c r="U686" s="96"/>
      <c r="V686" s="96"/>
      <c r="W686" s="96"/>
      <c r="X686" s="96"/>
      <c r="Y686" s="96"/>
      <c r="Z686" s="96"/>
    </row>
    <row r="687" spans="1:26" ht="12.75" customHeight="1">
      <c r="A687" s="96"/>
      <c r="B687" s="96"/>
      <c r="C687" s="96"/>
      <c r="D687" s="96"/>
      <c r="E687" s="96"/>
      <c r="F687" s="96"/>
      <c r="G687" s="96"/>
      <c r="H687" s="96"/>
      <c r="I687" s="95"/>
      <c r="J687" s="95"/>
      <c r="K687" s="95"/>
      <c r="L687" s="95"/>
      <c r="M687" s="95"/>
      <c r="N687" s="95"/>
      <c r="O687" s="95"/>
      <c r="P687" s="95"/>
      <c r="Q687" s="95"/>
      <c r="R687" s="95"/>
      <c r="S687" s="95"/>
      <c r="T687" s="96"/>
      <c r="U687" s="96"/>
      <c r="V687" s="96"/>
      <c r="W687" s="96"/>
      <c r="X687" s="96"/>
      <c r="Y687" s="96"/>
      <c r="Z687" s="96"/>
    </row>
    <row r="688" spans="1:26" ht="12.75" customHeight="1">
      <c r="A688" s="96"/>
      <c r="B688" s="96"/>
      <c r="C688" s="96"/>
      <c r="D688" s="96"/>
      <c r="E688" s="96"/>
      <c r="F688" s="96"/>
      <c r="G688" s="96"/>
      <c r="H688" s="96"/>
      <c r="I688" s="95"/>
      <c r="J688" s="95"/>
      <c r="K688" s="95"/>
      <c r="L688" s="95"/>
      <c r="M688" s="95"/>
      <c r="N688" s="95"/>
      <c r="O688" s="95"/>
      <c r="P688" s="95"/>
      <c r="Q688" s="95"/>
      <c r="R688" s="95"/>
      <c r="S688" s="95"/>
      <c r="T688" s="96"/>
      <c r="U688" s="96"/>
      <c r="V688" s="96"/>
      <c r="W688" s="96"/>
      <c r="X688" s="96"/>
      <c r="Y688" s="96"/>
      <c r="Z688" s="96"/>
    </row>
    <row r="689" spans="1:26"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5.7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192">
    <mergeCell ref="B9:G9"/>
    <mergeCell ref="H9:H10"/>
    <mergeCell ref="N9:T9"/>
    <mergeCell ref="N21:T21"/>
    <mergeCell ref="N23:T23"/>
    <mergeCell ref="A2:H2"/>
    <mergeCell ref="B4:C4"/>
    <mergeCell ref="D4:E4"/>
    <mergeCell ref="B5:C5"/>
    <mergeCell ref="D5:E5"/>
    <mergeCell ref="A7:H7"/>
    <mergeCell ref="A9:A10"/>
    <mergeCell ref="E35:H35"/>
    <mergeCell ref="E36:H36"/>
    <mergeCell ref="N36:T36"/>
    <mergeCell ref="B48:C48"/>
    <mergeCell ref="E48:H48"/>
    <mergeCell ref="B49:C49"/>
    <mergeCell ref="E49:H49"/>
    <mergeCell ref="N49:T49"/>
    <mergeCell ref="A20:H20"/>
    <mergeCell ref="B22:C22"/>
    <mergeCell ref="E22:H22"/>
    <mergeCell ref="B23:C23"/>
    <mergeCell ref="E23:H23"/>
    <mergeCell ref="B35:C35"/>
    <mergeCell ref="B36:C36"/>
    <mergeCell ref="B61:C61"/>
    <mergeCell ref="E61:H61"/>
    <mergeCell ref="B62:C62"/>
    <mergeCell ref="E62:H62"/>
    <mergeCell ref="N62:T62"/>
    <mergeCell ref="B74:C74"/>
    <mergeCell ref="B75:C75"/>
    <mergeCell ref="N75:T75"/>
    <mergeCell ref="E74:H74"/>
    <mergeCell ref="E75:H75"/>
    <mergeCell ref="B87:C87"/>
    <mergeCell ref="E87:H87"/>
    <mergeCell ref="B88:C88"/>
    <mergeCell ref="E88:H88"/>
    <mergeCell ref="N88:T88"/>
    <mergeCell ref="B217:C217"/>
    <mergeCell ref="E217:H217"/>
    <mergeCell ref="B218:C218"/>
    <mergeCell ref="E218:H218"/>
    <mergeCell ref="N218:T218"/>
    <mergeCell ref="N140:T140"/>
    <mergeCell ref="B152:C152"/>
    <mergeCell ref="B153:C153"/>
    <mergeCell ref="N153:T153"/>
    <mergeCell ref="E152:H152"/>
    <mergeCell ref="E153:H153"/>
    <mergeCell ref="B165:C165"/>
    <mergeCell ref="E165:H165"/>
    <mergeCell ref="B166:C166"/>
    <mergeCell ref="E166:H166"/>
    <mergeCell ref="N166:T166"/>
    <mergeCell ref="B178:C178"/>
    <mergeCell ref="E178:H178"/>
    <mergeCell ref="B179:C179"/>
    <mergeCell ref="B230:C230"/>
    <mergeCell ref="B231:C231"/>
    <mergeCell ref="N231:T231"/>
    <mergeCell ref="E230:H230"/>
    <mergeCell ref="E231:H231"/>
    <mergeCell ref="B243:C243"/>
    <mergeCell ref="E243:H243"/>
    <mergeCell ref="B244:C244"/>
    <mergeCell ref="E244:H244"/>
    <mergeCell ref="N244:T244"/>
    <mergeCell ref="B256:C256"/>
    <mergeCell ref="E256:H256"/>
    <mergeCell ref="B257:C257"/>
    <mergeCell ref="E257:H257"/>
    <mergeCell ref="N257:T257"/>
    <mergeCell ref="B269:C269"/>
    <mergeCell ref="B270:C270"/>
    <mergeCell ref="N270:T270"/>
    <mergeCell ref="E269:H269"/>
    <mergeCell ref="E270:H270"/>
    <mergeCell ref="B282:C282"/>
    <mergeCell ref="E282:H282"/>
    <mergeCell ref="B283:C283"/>
    <mergeCell ref="E283:H283"/>
    <mergeCell ref="N283:T283"/>
    <mergeCell ref="B295:C295"/>
    <mergeCell ref="E295:H295"/>
    <mergeCell ref="B296:C296"/>
    <mergeCell ref="E296:H296"/>
    <mergeCell ref="N296:T296"/>
    <mergeCell ref="B308:C308"/>
    <mergeCell ref="B309:C309"/>
    <mergeCell ref="N309:T309"/>
    <mergeCell ref="E308:H308"/>
    <mergeCell ref="E309:H309"/>
    <mergeCell ref="B321:C321"/>
    <mergeCell ref="E321:H321"/>
    <mergeCell ref="B322:C322"/>
    <mergeCell ref="E322:H322"/>
    <mergeCell ref="N322:T322"/>
    <mergeCell ref="B334:C334"/>
    <mergeCell ref="E334:H334"/>
    <mergeCell ref="B335:C335"/>
    <mergeCell ref="E335:H335"/>
    <mergeCell ref="N335:T335"/>
    <mergeCell ref="B347:C347"/>
    <mergeCell ref="B348:C348"/>
    <mergeCell ref="N348:T348"/>
    <mergeCell ref="E347:H347"/>
    <mergeCell ref="E348:H348"/>
    <mergeCell ref="B360:C360"/>
    <mergeCell ref="E360:H360"/>
    <mergeCell ref="B361:C361"/>
    <mergeCell ref="E361:H361"/>
    <mergeCell ref="N361:T361"/>
    <mergeCell ref="B373:C373"/>
    <mergeCell ref="E373:H373"/>
    <mergeCell ref="B374:C374"/>
    <mergeCell ref="E374:H374"/>
    <mergeCell ref="N374:T374"/>
    <mergeCell ref="B386:C386"/>
    <mergeCell ref="B387:C387"/>
    <mergeCell ref="N387:T387"/>
    <mergeCell ref="E386:H386"/>
    <mergeCell ref="E387:H387"/>
    <mergeCell ref="B399:C399"/>
    <mergeCell ref="E399:H399"/>
    <mergeCell ref="B400:C400"/>
    <mergeCell ref="E400:H400"/>
    <mergeCell ref="N400:T400"/>
    <mergeCell ref="E412:H412"/>
    <mergeCell ref="B413:C413"/>
    <mergeCell ref="E413:H413"/>
    <mergeCell ref="N413:T413"/>
    <mergeCell ref="B425:C425"/>
    <mergeCell ref="B426:C426"/>
    <mergeCell ref="N426:T426"/>
    <mergeCell ref="E425:H425"/>
    <mergeCell ref="E426:H426"/>
    <mergeCell ref="B126:C126"/>
    <mergeCell ref="E126:H126"/>
    <mergeCell ref="B127:C127"/>
    <mergeCell ref="E127:H127"/>
    <mergeCell ref="N127:T127"/>
    <mergeCell ref="B139:C139"/>
    <mergeCell ref="E139:H139"/>
    <mergeCell ref="B140:C140"/>
    <mergeCell ref="E140:H140"/>
    <mergeCell ref="B100:C100"/>
    <mergeCell ref="E100:H100"/>
    <mergeCell ref="B101:C101"/>
    <mergeCell ref="E101:H101"/>
    <mergeCell ref="N101:T101"/>
    <mergeCell ref="B113:C113"/>
    <mergeCell ref="B114:C114"/>
    <mergeCell ref="N114:T114"/>
    <mergeCell ref="E113:H113"/>
    <mergeCell ref="E114:H114"/>
    <mergeCell ref="E179:H179"/>
    <mergeCell ref="N179:T179"/>
    <mergeCell ref="B191:C191"/>
    <mergeCell ref="B192:C192"/>
    <mergeCell ref="N192:T192"/>
    <mergeCell ref="E191:H191"/>
    <mergeCell ref="E192:H192"/>
    <mergeCell ref="B204:C204"/>
    <mergeCell ref="E204:H204"/>
    <mergeCell ref="B205:C205"/>
    <mergeCell ref="E205:H205"/>
    <mergeCell ref="N205:T205"/>
    <mergeCell ref="E464:H464"/>
    <mergeCell ref="E465:H465"/>
    <mergeCell ref="B477:C477"/>
    <mergeCell ref="E477:H477"/>
    <mergeCell ref="B478:C478"/>
    <mergeCell ref="E478:H478"/>
    <mergeCell ref="N478:T478"/>
    <mergeCell ref="B451:C451"/>
    <mergeCell ref="E451:H451"/>
    <mergeCell ref="B452:C452"/>
    <mergeCell ref="E452:H452"/>
    <mergeCell ref="N452:T452"/>
    <mergeCell ref="B464:C464"/>
    <mergeCell ref="B465:C465"/>
    <mergeCell ref="N465:T465"/>
    <mergeCell ref="B438:C438"/>
    <mergeCell ref="E438:H438"/>
    <mergeCell ref="B439:C439"/>
    <mergeCell ref="E439:H439"/>
    <mergeCell ref="N439:T439"/>
    <mergeCell ref="B412:C412"/>
  </mergeCells>
  <dataValidations count="2">
    <dataValidation type="list" allowBlank="1" showErrorMessage="1" sqref="M11:M17 M25:M31 M38:M44 M51:M57 M64:M70 M77:M83 M90:M96 M103:M109 M116:M122 M129:M135 M142:M148 M155:M161 M168:M174 M181:M187 M194:M200 M207:M213 M220:M226 M233:M239 M246:M252 M259:M265 M272:M278 M285:M291 M298:M304 M311:M317 M324:M330 M337:M343 M350:M356 M363:M369 M376:M382 M389:M395 M402:M408 M415:M421 M428:M434 M441:M447 M454:M460 M467:M473 M480:M486" xr:uid="{00000000-0002-0000-0300-000000000000}">
      <formula1>#REF!</formula1>
    </dataValidation>
    <dataValidation type="list" allowBlank="1" showErrorMessage="1" sqref="A23 A36 A49 A62 A75 A88 A101 A114 A127 A140 A153 A166 A179 A192 A205 A218 A231 A244 A257 A270 A283 A296 A309 A322 A335 A348 A361 A374 A387 A400 A413 A426 A439 A452 A465 A478" xr:uid="{00000000-0002-0000-0300-000003000000}">
      <formula1>$B$10:$G$10</formula1>
    </dataValidation>
  </dataValidations>
  <pageMargins left="0.7" right="0.7" top="0.75" bottom="0.75" header="0" footer="0"/>
  <pageSetup scale="56"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'Shipping Prices'!$B$2:$B$187</xm:f>
          </x14:formula1>
          <xm:sqref>A5</xm:sqref>
        </x14:dataValidation>
        <x14:dataValidation type="list" allowBlank="1" showInputMessage="1" prompt="Click and enter a value from range 'BHA Sectors'!A2:A16" xr:uid="{00000000-0002-0000-0300-000002000000}">
          <x14:formula1>
            <xm:f>'BHA Sectors'!$A$2:$A$16</xm:f>
          </x14:formula1>
          <xm:sqref>B10:G10</xm:sqref>
        </x14:dataValidation>
        <x14:dataValidation type="list" allowBlank="1" showErrorMessage="1" xr:uid="{CD77B54B-16C3-4934-852D-A22C5B0A0D96}">
          <x14:formula1>
            <xm:f>'Commodity Prices'!$A$5:$A$82</xm:f>
          </x14:formula1>
          <xm:sqref>A11:A17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640625" defaultRowHeight="15" customHeight="1"/>
  <cols>
    <col min="1" max="1" width="2.44140625" customWidth="1"/>
    <col min="2" max="2" width="113.44140625" customWidth="1"/>
    <col min="3" max="13" width="9.109375" customWidth="1"/>
    <col min="14" max="22" width="8.44140625" customWidth="1"/>
    <col min="23" max="26" width="14.44140625" customWidth="1"/>
  </cols>
  <sheetData>
    <row r="1" spans="1:26" ht="26.25" customHeight="1">
      <c r="A1" s="100" t="s">
        <v>211</v>
      </c>
      <c r="B1" s="139" t="s">
        <v>212</v>
      </c>
      <c r="C1" s="100"/>
      <c r="D1" s="100"/>
      <c r="E1" s="100"/>
      <c r="F1" s="100"/>
      <c r="G1" s="100"/>
      <c r="H1" s="100"/>
      <c r="I1" s="100"/>
      <c r="J1" s="100"/>
      <c r="K1" s="100"/>
      <c r="L1" s="100"/>
      <c r="M1" s="100"/>
      <c r="N1" s="100"/>
      <c r="O1" s="100"/>
      <c r="P1" s="100"/>
      <c r="Q1" s="100"/>
      <c r="R1" s="100"/>
      <c r="S1" s="100"/>
      <c r="T1" s="100"/>
      <c r="U1" s="100"/>
      <c r="V1" s="100"/>
      <c r="W1" s="96"/>
      <c r="X1" s="96"/>
      <c r="Y1" s="96"/>
      <c r="Z1" s="96"/>
    </row>
    <row r="2" spans="1:26" ht="12.75" customHeight="1">
      <c r="A2" s="100"/>
      <c r="B2" s="140">
        <v>45607</v>
      </c>
      <c r="C2" s="100"/>
      <c r="D2" s="100"/>
      <c r="E2" s="100"/>
      <c r="F2" s="100"/>
      <c r="G2" s="100"/>
      <c r="H2" s="100"/>
      <c r="I2" s="100"/>
      <c r="J2" s="100"/>
      <c r="K2" s="100"/>
      <c r="L2" s="100"/>
      <c r="M2" s="100"/>
      <c r="N2" s="100"/>
      <c r="O2" s="100"/>
      <c r="P2" s="100"/>
      <c r="Q2" s="100"/>
      <c r="R2" s="100"/>
      <c r="S2" s="100"/>
      <c r="T2" s="100"/>
      <c r="U2" s="100"/>
      <c r="V2" s="100"/>
      <c r="W2" s="96"/>
      <c r="X2" s="96"/>
      <c r="Y2" s="96"/>
      <c r="Z2" s="96"/>
    </row>
    <row r="3" spans="1:26" ht="13.2">
      <c r="A3" s="100"/>
      <c r="B3" s="141" t="s">
        <v>213</v>
      </c>
      <c r="C3" s="100"/>
      <c r="D3" s="100"/>
      <c r="E3" s="100"/>
      <c r="F3" s="100"/>
      <c r="G3" s="100"/>
      <c r="H3" s="100"/>
      <c r="I3" s="100"/>
      <c r="J3" s="100"/>
      <c r="K3" s="100"/>
      <c r="L3" s="100"/>
      <c r="M3" s="100"/>
      <c r="N3" s="100"/>
      <c r="O3" s="100"/>
      <c r="P3" s="100"/>
      <c r="Q3" s="100"/>
      <c r="R3" s="100"/>
      <c r="S3" s="100"/>
      <c r="T3" s="100"/>
      <c r="U3" s="100"/>
      <c r="V3" s="100"/>
      <c r="W3" s="96"/>
      <c r="X3" s="96"/>
      <c r="Y3" s="96"/>
      <c r="Z3" s="96"/>
    </row>
    <row r="4" spans="1:26" ht="23.4">
      <c r="A4" s="100"/>
      <c r="B4" s="142" t="s">
        <v>214</v>
      </c>
      <c r="C4" s="100"/>
      <c r="D4" s="100"/>
      <c r="E4" s="100"/>
      <c r="F4" s="100"/>
      <c r="G4" s="100"/>
      <c r="H4" s="100"/>
      <c r="I4" s="100"/>
      <c r="J4" s="100"/>
      <c r="K4" s="100"/>
      <c r="L4" s="100"/>
      <c r="M4" s="100"/>
      <c r="N4" s="100"/>
      <c r="O4" s="100"/>
      <c r="P4" s="100"/>
      <c r="Q4" s="100"/>
      <c r="R4" s="100"/>
      <c r="S4" s="100"/>
      <c r="T4" s="100"/>
      <c r="U4" s="100"/>
      <c r="V4" s="100"/>
      <c r="W4" s="96"/>
      <c r="X4" s="96"/>
      <c r="Y4" s="96"/>
      <c r="Z4" s="96"/>
    </row>
    <row r="5" spans="1:26" ht="23.4">
      <c r="A5" s="100"/>
      <c r="B5" s="142" t="s">
        <v>215</v>
      </c>
      <c r="C5" s="100"/>
      <c r="D5" s="100"/>
      <c r="E5" s="100"/>
      <c r="F5" s="100"/>
      <c r="G5" s="100"/>
      <c r="H5" s="100"/>
      <c r="I5" s="100"/>
      <c r="J5" s="100"/>
      <c r="K5" s="100"/>
      <c r="L5" s="100"/>
      <c r="M5" s="100"/>
      <c r="N5" s="100"/>
      <c r="O5" s="100"/>
      <c r="P5" s="100"/>
      <c r="Q5" s="100"/>
      <c r="R5" s="100"/>
      <c r="S5" s="100"/>
      <c r="T5" s="100"/>
      <c r="U5" s="100"/>
      <c r="V5" s="100"/>
      <c r="W5" s="96"/>
      <c r="X5" s="96"/>
      <c r="Y5" s="96"/>
      <c r="Z5" s="96"/>
    </row>
    <row r="6" spans="1:26" ht="46.2">
      <c r="A6" s="100"/>
      <c r="B6" s="142" t="s">
        <v>216</v>
      </c>
      <c r="C6" s="100"/>
      <c r="D6" s="100"/>
      <c r="E6" s="100"/>
      <c r="F6" s="100"/>
      <c r="G6" s="100"/>
      <c r="H6" s="100"/>
      <c r="I6" s="100"/>
      <c r="J6" s="100"/>
      <c r="K6" s="100"/>
      <c r="L6" s="100"/>
      <c r="M6" s="100"/>
      <c r="N6" s="100"/>
      <c r="O6" s="100"/>
      <c r="P6" s="100"/>
      <c r="Q6" s="100"/>
      <c r="R6" s="100"/>
      <c r="S6" s="100"/>
      <c r="T6" s="100"/>
      <c r="U6" s="100"/>
      <c r="V6" s="100"/>
      <c r="W6" s="96"/>
      <c r="X6" s="96"/>
      <c r="Y6" s="96"/>
      <c r="Z6" s="96"/>
    </row>
    <row r="7" spans="1:26" ht="104.25" customHeight="1">
      <c r="A7" s="100"/>
      <c r="B7" s="142" t="s">
        <v>217</v>
      </c>
      <c r="C7" s="100"/>
      <c r="D7" s="100"/>
      <c r="E7" s="100"/>
      <c r="F7" s="100"/>
      <c r="G7" s="100"/>
      <c r="H7" s="100"/>
      <c r="I7" s="100"/>
      <c r="J7" s="100"/>
      <c r="K7" s="100"/>
      <c r="L7" s="100"/>
      <c r="M7" s="100"/>
      <c r="N7" s="100"/>
      <c r="O7" s="100"/>
      <c r="P7" s="100"/>
      <c r="Q7" s="100"/>
      <c r="R7" s="100"/>
      <c r="S7" s="100"/>
      <c r="T7" s="100"/>
      <c r="U7" s="100"/>
      <c r="V7" s="100"/>
      <c r="W7" s="96"/>
      <c r="X7" s="96"/>
      <c r="Y7" s="96"/>
      <c r="Z7" s="96"/>
    </row>
    <row r="8" spans="1:26" ht="34.799999999999997">
      <c r="A8" s="100"/>
      <c r="B8" s="142" t="s">
        <v>218</v>
      </c>
      <c r="C8" s="100"/>
      <c r="D8" s="100"/>
      <c r="E8" s="100"/>
      <c r="F8" s="100"/>
      <c r="G8" s="100"/>
      <c r="H8" s="100"/>
      <c r="I8" s="100"/>
      <c r="J8" s="100"/>
      <c r="K8" s="100"/>
      <c r="L8" s="100"/>
      <c r="M8" s="100"/>
      <c r="N8" s="100"/>
      <c r="O8" s="100"/>
      <c r="P8" s="100"/>
      <c r="Q8" s="100"/>
      <c r="R8" s="100"/>
      <c r="S8" s="100"/>
      <c r="T8" s="100"/>
      <c r="U8" s="100"/>
      <c r="V8" s="100"/>
      <c r="W8" s="96"/>
      <c r="X8" s="96"/>
      <c r="Y8" s="96"/>
      <c r="Z8" s="96"/>
    </row>
    <row r="9" spans="1:26" ht="34.799999999999997">
      <c r="A9" s="100"/>
      <c r="B9" s="143" t="s">
        <v>219</v>
      </c>
      <c r="C9" s="100"/>
      <c r="D9" s="100"/>
      <c r="E9" s="100"/>
      <c r="F9" s="100"/>
      <c r="G9" s="100"/>
      <c r="H9" s="100"/>
      <c r="I9" s="100"/>
      <c r="J9" s="100"/>
      <c r="K9" s="100"/>
      <c r="L9" s="100"/>
      <c r="M9" s="100"/>
      <c r="N9" s="100"/>
      <c r="O9" s="100"/>
      <c r="P9" s="100"/>
      <c r="Q9" s="100"/>
      <c r="R9" s="100"/>
      <c r="S9" s="100"/>
      <c r="T9" s="100"/>
      <c r="U9" s="100"/>
      <c r="V9" s="100"/>
      <c r="W9" s="96"/>
      <c r="X9" s="96"/>
      <c r="Y9" s="96"/>
      <c r="Z9" s="96"/>
    </row>
    <row r="10" spans="1:26" ht="34.799999999999997">
      <c r="A10" s="100"/>
      <c r="B10" s="143" t="s">
        <v>220</v>
      </c>
      <c r="C10" s="100"/>
      <c r="D10" s="100"/>
      <c r="E10" s="100"/>
      <c r="F10" s="100"/>
      <c r="G10" s="100"/>
      <c r="H10" s="100"/>
      <c r="I10" s="100"/>
      <c r="J10" s="100"/>
      <c r="K10" s="100"/>
      <c r="L10" s="100"/>
      <c r="M10" s="100"/>
      <c r="N10" s="100"/>
      <c r="O10" s="100"/>
      <c r="P10" s="100"/>
      <c r="Q10" s="100"/>
      <c r="R10" s="100"/>
      <c r="S10" s="100"/>
      <c r="T10" s="100"/>
      <c r="U10" s="100"/>
      <c r="V10" s="100"/>
      <c r="W10" s="96"/>
      <c r="X10" s="96"/>
      <c r="Y10" s="96"/>
      <c r="Z10" s="96"/>
    </row>
    <row r="11" spans="1:26" ht="23.4">
      <c r="A11" s="100"/>
      <c r="B11" s="143" t="s">
        <v>221</v>
      </c>
      <c r="C11" s="100"/>
      <c r="D11" s="100"/>
      <c r="E11" s="100"/>
      <c r="F11" s="100"/>
      <c r="G11" s="100"/>
      <c r="H11" s="100"/>
      <c r="I11" s="100"/>
      <c r="J11" s="100"/>
      <c r="K11" s="100"/>
      <c r="L11" s="100"/>
      <c r="M11" s="100"/>
      <c r="N11" s="100"/>
      <c r="O11" s="100"/>
      <c r="P11" s="100"/>
      <c r="Q11" s="100"/>
      <c r="R11" s="100"/>
      <c r="S11" s="100"/>
      <c r="T11" s="100"/>
      <c r="U11" s="100"/>
      <c r="V11" s="100"/>
      <c r="W11" s="96"/>
      <c r="X11" s="96"/>
      <c r="Y11" s="96"/>
      <c r="Z11" s="96"/>
    </row>
    <row r="12" spans="1:26" ht="13.2">
      <c r="A12" s="100"/>
      <c r="B12" s="143" t="s">
        <v>222</v>
      </c>
      <c r="C12" s="100"/>
      <c r="D12" s="100"/>
      <c r="E12" s="100"/>
      <c r="F12" s="100"/>
      <c r="G12" s="100"/>
      <c r="H12" s="100"/>
      <c r="I12" s="100"/>
      <c r="J12" s="100"/>
      <c r="K12" s="100"/>
      <c r="L12" s="100"/>
      <c r="M12" s="100"/>
      <c r="N12" s="100"/>
      <c r="O12" s="100"/>
      <c r="P12" s="100"/>
      <c r="Q12" s="100"/>
      <c r="R12" s="100"/>
      <c r="S12" s="100"/>
      <c r="T12" s="100"/>
      <c r="U12" s="100"/>
      <c r="V12" s="100"/>
      <c r="W12" s="96"/>
      <c r="X12" s="96"/>
      <c r="Y12" s="96"/>
      <c r="Z12" s="96"/>
    </row>
    <row r="13" spans="1:26" ht="12.75" customHeight="1">
      <c r="A13" s="100"/>
      <c r="B13" s="144" t="s">
        <v>223</v>
      </c>
      <c r="C13" s="100"/>
      <c r="D13" s="100"/>
      <c r="E13" s="100"/>
      <c r="F13" s="100"/>
      <c r="G13" s="100"/>
      <c r="H13" s="100"/>
      <c r="I13" s="100"/>
      <c r="J13" s="100"/>
      <c r="K13" s="100"/>
      <c r="L13" s="100"/>
      <c r="M13" s="100"/>
      <c r="N13" s="100"/>
      <c r="O13" s="100"/>
      <c r="P13" s="100"/>
      <c r="Q13" s="100"/>
      <c r="R13" s="100"/>
      <c r="S13" s="100"/>
      <c r="T13" s="100"/>
      <c r="U13" s="100"/>
      <c r="V13" s="100"/>
      <c r="W13" s="96"/>
      <c r="X13" s="96"/>
      <c r="Y13" s="96"/>
      <c r="Z13" s="96"/>
    </row>
    <row r="14" spans="1:26" ht="23.4">
      <c r="A14" s="100"/>
      <c r="B14" s="144" t="s">
        <v>224</v>
      </c>
      <c r="C14" s="100"/>
      <c r="D14" s="100"/>
      <c r="E14" s="100"/>
      <c r="F14" s="100"/>
      <c r="G14" s="100"/>
      <c r="H14" s="100"/>
      <c r="I14" s="100"/>
      <c r="J14" s="100"/>
      <c r="K14" s="100"/>
      <c r="L14" s="100"/>
      <c r="M14" s="100"/>
      <c r="N14" s="100"/>
      <c r="O14" s="100"/>
      <c r="P14" s="100"/>
      <c r="Q14" s="100"/>
      <c r="R14" s="100"/>
      <c r="S14" s="100"/>
      <c r="T14" s="100"/>
      <c r="U14" s="100"/>
      <c r="V14" s="100"/>
      <c r="W14" s="96"/>
      <c r="X14" s="96"/>
      <c r="Y14" s="96"/>
      <c r="Z14" s="96"/>
    </row>
    <row r="15" spans="1:26" ht="23.4">
      <c r="A15" s="100"/>
      <c r="B15" s="144" t="s">
        <v>225</v>
      </c>
      <c r="C15" s="100"/>
      <c r="D15" s="100"/>
      <c r="E15" s="100"/>
      <c r="F15" s="100"/>
      <c r="G15" s="100"/>
      <c r="H15" s="100"/>
      <c r="I15" s="100"/>
      <c r="J15" s="100"/>
      <c r="K15" s="100"/>
      <c r="L15" s="100"/>
      <c r="M15" s="100"/>
      <c r="N15" s="100"/>
      <c r="O15" s="100"/>
      <c r="P15" s="100"/>
      <c r="Q15" s="100"/>
      <c r="R15" s="100"/>
      <c r="S15" s="100"/>
      <c r="T15" s="100"/>
      <c r="U15" s="100"/>
      <c r="V15" s="100"/>
      <c r="W15" s="96"/>
      <c r="X15" s="96"/>
      <c r="Y15" s="96"/>
      <c r="Z15" s="96"/>
    </row>
    <row r="16" spans="1:26" ht="121.5" customHeight="1">
      <c r="A16" s="100"/>
      <c r="B16" s="143" t="s">
        <v>226</v>
      </c>
      <c r="C16" s="100"/>
      <c r="D16" s="100"/>
      <c r="E16" s="100"/>
      <c r="F16" s="100"/>
      <c r="G16" s="100"/>
      <c r="H16" s="100"/>
      <c r="I16" s="100"/>
      <c r="J16" s="100"/>
      <c r="K16" s="100"/>
      <c r="L16" s="100"/>
      <c r="M16" s="100"/>
      <c r="N16" s="100"/>
      <c r="O16" s="100"/>
      <c r="P16" s="100"/>
      <c r="Q16" s="100"/>
      <c r="R16" s="100"/>
      <c r="S16" s="100"/>
      <c r="T16" s="100"/>
      <c r="U16" s="100"/>
      <c r="V16" s="100"/>
      <c r="W16" s="96"/>
      <c r="X16" s="96"/>
      <c r="Y16" s="96"/>
      <c r="Z16" s="96"/>
    </row>
    <row r="17" spans="1:26" ht="13.2">
      <c r="A17" s="100"/>
      <c r="B17" s="144" t="s">
        <v>227</v>
      </c>
      <c r="C17" s="100"/>
      <c r="D17" s="100"/>
      <c r="E17" s="100"/>
      <c r="F17" s="100"/>
      <c r="G17" s="100"/>
      <c r="H17" s="100"/>
      <c r="I17" s="100"/>
      <c r="J17" s="100"/>
      <c r="K17" s="100"/>
      <c r="L17" s="100"/>
      <c r="M17" s="100"/>
      <c r="N17" s="100"/>
      <c r="O17" s="100"/>
      <c r="P17" s="100"/>
      <c r="Q17" s="100"/>
      <c r="R17" s="100"/>
      <c r="S17" s="100"/>
      <c r="T17" s="100"/>
      <c r="U17" s="100"/>
      <c r="V17" s="100"/>
      <c r="W17" s="96"/>
      <c r="X17" s="96"/>
      <c r="Y17" s="96"/>
      <c r="Z17" s="96"/>
    </row>
    <row r="18" spans="1:26" ht="17.25" customHeight="1">
      <c r="A18" s="100"/>
      <c r="B18" s="144" t="s">
        <v>228</v>
      </c>
      <c r="C18" s="100"/>
      <c r="D18" s="100"/>
      <c r="E18" s="100"/>
      <c r="F18" s="100"/>
      <c r="G18" s="100"/>
      <c r="H18" s="100"/>
      <c r="I18" s="100"/>
      <c r="J18" s="100"/>
      <c r="K18" s="100"/>
      <c r="L18" s="100"/>
      <c r="M18" s="100"/>
      <c r="N18" s="100"/>
      <c r="O18" s="100"/>
      <c r="P18" s="100"/>
      <c r="Q18" s="100"/>
      <c r="R18" s="100"/>
      <c r="S18" s="100"/>
      <c r="T18" s="100"/>
      <c r="U18" s="100"/>
      <c r="V18" s="100"/>
      <c r="W18" s="96"/>
      <c r="X18" s="96"/>
      <c r="Y18" s="96"/>
      <c r="Z18" s="96"/>
    </row>
    <row r="19" spans="1:26" ht="22.5" customHeight="1">
      <c r="A19" s="100"/>
      <c r="B19" s="145" t="s">
        <v>229</v>
      </c>
      <c r="C19" s="100"/>
      <c r="D19" s="100"/>
      <c r="E19" s="100"/>
      <c r="F19" s="100"/>
      <c r="G19" s="100"/>
      <c r="H19" s="100"/>
      <c r="I19" s="100"/>
      <c r="J19" s="100"/>
      <c r="K19" s="100"/>
      <c r="L19" s="100"/>
      <c r="M19" s="100"/>
      <c r="N19" s="100"/>
      <c r="O19" s="100"/>
      <c r="P19" s="100"/>
      <c r="Q19" s="100"/>
      <c r="R19" s="100"/>
      <c r="S19" s="100"/>
      <c r="T19" s="100"/>
      <c r="U19" s="100"/>
      <c r="V19" s="100"/>
      <c r="W19" s="96"/>
      <c r="X19" s="96"/>
      <c r="Y19" s="96"/>
      <c r="Z19" s="96"/>
    </row>
    <row r="20" spans="1:26" ht="46.2">
      <c r="A20" s="100"/>
      <c r="B20" s="145" t="s">
        <v>230</v>
      </c>
      <c r="C20" s="100"/>
      <c r="D20" s="100"/>
      <c r="E20" s="100"/>
      <c r="F20" s="100"/>
      <c r="G20" s="100"/>
      <c r="H20" s="100"/>
      <c r="I20" s="100"/>
      <c r="J20" s="100"/>
      <c r="K20" s="100"/>
      <c r="L20" s="100"/>
      <c r="M20" s="100"/>
      <c r="N20" s="100"/>
      <c r="O20" s="100"/>
      <c r="P20" s="100"/>
      <c r="Q20" s="100"/>
      <c r="R20" s="100"/>
      <c r="S20" s="100"/>
      <c r="T20" s="100"/>
      <c r="U20" s="100"/>
      <c r="V20" s="100"/>
      <c r="W20" s="96"/>
      <c r="X20" s="96"/>
      <c r="Y20" s="96"/>
      <c r="Z20" s="96"/>
    </row>
    <row r="21" spans="1:26" ht="36" customHeight="1">
      <c r="A21" s="100"/>
      <c r="B21" s="143" t="s">
        <v>231</v>
      </c>
      <c r="C21" s="100"/>
      <c r="D21" s="100"/>
      <c r="E21" s="100"/>
      <c r="F21" s="100"/>
      <c r="G21" s="100"/>
      <c r="H21" s="100"/>
      <c r="I21" s="100"/>
      <c r="J21" s="100"/>
      <c r="K21" s="100"/>
      <c r="L21" s="100"/>
      <c r="M21" s="100"/>
      <c r="N21" s="100"/>
      <c r="O21" s="100"/>
      <c r="P21" s="100"/>
      <c r="Q21" s="100"/>
      <c r="R21" s="100"/>
      <c r="S21" s="100"/>
      <c r="T21" s="100"/>
      <c r="U21" s="100"/>
      <c r="V21" s="100"/>
      <c r="W21" s="96"/>
      <c r="X21" s="96"/>
      <c r="Y21" s="96"/>
      <c r="Z21" s="96"/>
    </row>
    <row r="22" spans="1:26" ht="15.75" customHeight="1">
      <c r="A22" s="100"/>
      <c r="B22" s="143" t="s">
        <v>232</v>
      </c>
      <c r="C22" s="100"/>
      <c r="D22" s="100"/>
      <c r="E22" s="100"/>
      <c r="F22" s="100"/>
      <c r="G22" s="100"/>
      <c r="H22" s="100"/>
      <c r="I22" s="100"/>
      <c r="J22" s="100"/>
      <c r="K22" s="100"/>
      <c r="L22" s="100"/>
      <c r="M22" s="100"/>
      <c r="N22" s="100"/>
      <c r="O22" s="100"/>
      <c r="P22" s="100"/>
      <c r="Q22" s="100"/>
      <c r="R22" s="100"/>
      <c r="S22" s="100"/>
      <c r="T22" s="100"/>
      <c r="U22" s="100"/>
      <c r="V22" s="100"/>
      <c r="W22" s="96"/>
      <c r="X22" s="96"/>
      <c r="Y22" s="96"/>
      <c r="Z22" s="96"/>
    </row>
    <row r="23" spans="1:26" ht="15.75" customHeight="1">
      <c r="A23" s="100"/>
      <c r="B23" s="141" t="s">
        <v>233</v>
      </c>
      <c r="C23" s="146"/>
      <c r="D23" s="100"/>
      <c r="E23" s="100"/>
      <c r="F23" s="100"/>
      <c r="G23" s="100"/>
      <c r="H23" s="100"/>
      <c r="I23" s="100"/>
      <c r="J23" s="100"/>
      <c r="K23" s="100"/>
      <c r="L23" s="100"/>
      <c r="M23" s="100"/>
      <c r="N23" s="100"/>
      <c r="O23" s="100"/>
      <c r="P23" s="100"/>
      <c r="Q23" s="100"/>
      <c r="R23" s="100"/>
      <c r="S23" s="100"/>
      <c r="T23" s="100"/>
      <c r="U23" s="100"/>
      <c r="V23" s="100"/>
      <c r="W23" s="96"/>
      <c r="X23" s="96"/>
      <c r="Y23" s="96"/>
      <c r="Z23" s="96"/>
    </row>
    <row r="24" spans="1:26" ht="42" customHeight="1">
      <c r="A24" s="100"/>
      <c r="B24" s="143" t="s">
        <v>234</v>
      </c>
      <c r="C24" s="100"/>
      <c r="D24" s="100"/>
      <c r="E24" s="100"/>
      <c r="F24" s="100"/>
      <c r="G24" s="100"/>
      <c r="H24" s="100"/>
      <c r="I24" s="100"/>
      <c r="J24" s="100"/>
      <c r="K24" s="100"/>
      <c r="L24" s="100"/>
      <c r="M24" s="100"/>
      <c r="N24" s="100"/>
      <c r="O24" s="100"/>
      <c r="P24" s="100"/>
      <c r="Q24" s="100"/>
      <c r="R24" s="100"/>
      <c r="S24" s="100"/>
      <c r="T24" s="100"/>
      <c r="U24" s="100"/>
      <c r="V24" s="100"/>
      <c r="W24" s="96"/>
      <c r="X24" s="96"/>
      <c r="Y24" s="96"/>
      <c r="Z24" s="96"/>
    </row>
    <row r="25" spans="1:26" ht="31.5" customHeight="1">
      <c r="A25" s="100"/>
      <c r="B25" s="147" t="s">
        <v>235</v>
      </c>
      <c r="C25" s="100"/>
      <c r="D25" s="100"/>
      <c r="E25" s="100"/>
      <c r="F25" s="100"/>
      <c r="G25" s="100"/>
      <c r="H25" s="100"/>
      <c r="I25" s="100"/>
      <c r="J25" s="100"/>
      <c r="K25" s="100"/>
      <c r="L25" s="100"/>
      <c r="M25" s="100"/>
      <c r="N25" s="100"/>
      <c r="O25" s="100"/>
      <c r="P25" s="100"/>
      <c r="Q25" s="100"/>
      <c r="R25" s="100"/>
      <c r="S25" s="100"/>
      <c r="T25" s="100"/>
      <c r="U25" s="100"/>
      <c r="V25" s="100"/>
      <c r="W25" s="96"/>
      <c r="X25" s="96"/>
      <c r="Y25" s="96"/>
      <c r="Z25" s="96"/>
    </row>
    <row r="26" spans="1:26" ht="41.25" customHeight="1">
      <c r="A26" s="100"/>
      <c r="B26" s="147" t="s">
        <v>236</v>
      </c>
      <c r="C26" s="148"/>
      <c r="D26" s="148"/>
      <c r="E26" s="148"/>
      <c r="F26" s="148"/>
      <c r="G26" s="148"/>
      <c r="H26" s="148"/>
      <c r="I26" s="148"/>
      <c r="J26" s="148"/>
      <c r="K26" s="148"/>
      <c r="L26" s="148"/>
      <c r="M26" s="148"/>
      <c r="N26" s="100"/>
      <c r="O26" s="100"/>
      <c r="P26" s="100"/>
      <c r="Q26" s="100"/>
      <c r="R26" s="100"/>
      <c r="S26" s="100"/>
      <c r="T26" s="100"/>
      <c r="U26" s="100"/>
      <c r="V26" s="100"/>
      <c r="W26" s="96"/>
      <c r="X26" s="96"/>
      <c r="Y26" s="96"/>
      <c r="Z26" s="96"/>
    </row>
    <row r="27" spans="1:26" ht="32.25" customHeight="1">
      <c r="A27" s="100"/>
      <c r="B27" s="149"/>
      <c r="C27" s="100"/>
      <c r="D27" s="100"/>
      <c r="E27" s="100"/>
      <c r="F27" s="100"/>
      <c r="G27" s="100"/>
      <c r="H27" s="100"/>
      <c r="I27" s="100"/>
      <c r="J27" s="100"/>
      <c r="K27" s="100"/>
      <c r="L27" s="100"/>
      <c r="M27" s="100"/>
      <c r="N27" s="100"/>
      <c r="O27" s="100"/>
      <c r="P27" s="100"/>
      <c r="Q27" s="100"/>
      <c r="R27" s="100"/>
      <c r="S27" s="100"/>
      <c r="T27" s="100"/>
      <c r="U27" s="100"/>
      <c r="V27" s="100"/>
      <c r="W27" s="96"/>
      <c r="X27" s="96"/>
      <c r="Y27" s="96"/>
      <c r="Z27" s="96"/>
    </row>
    <row r="28" spans="1:26" ht="12.75" customHeight="1">
      <c r="A28" s="100"/>
      <c r="B28" s="149"/>
      <c r="C28" s="100"/>
      <c r="D28" s="100"/>
      <c r="E28" s="100"/>
      <c r="F28" s="100"/>
      <c r="G28" s="100"/>
      <c r="H28" s="100"/>
      <c r="I28" s="100"/>
      <c r="J28" s="100"/>
      <c r="K28" s="100"/>
      <c r="L28" s="100"/>
      <c r="M28" s="100"/>
      <c r="N28" s="100"/>
      <c r="O28" s="100"/>
      <c r="P28" s="100"/>
      <c r="Q28" s="100"/>
      <c r="R28" s="100"/>
      <c r="S28" s="100"/>
      <c r="T28" s="100"/>
      <c r="U28" s="100"/>
      <c r="V28" s="100"/>
      <c r="W28" s="96"/>
      <c r="X28" s="96"/>
      <c r="Y28" s="96"/>
      <c r="Z28" s="96"/>
    </row>
    <row r="29" spans="1:26" ht="12.75" customHeight="1">
      <c r="A29" s="100"/>
      <c r="B29" s="149"/>
      <c r="C29" s="100"/>
      <c r="D29" s="100"/>
      <c r="E29" s="100"/>
      <c r="F29" s="100"/>
      <c r="G29" s="100"/>
      <c r="H29" s="100"/>
      <c r="I29" s="100"/>
      <c r="J29" s="100"/>
      <c r="K29" s="100"/>
      <c r="L29" s="100"/>
      <c r="M29" s="100"/>
      <c r="N29" s="100"/>
      <c r="O29" s="100"/>
      <c r="P29" s="100"/>
      <c r="Q29" s="100"/>
      <c r="R29" s="100"/>
      <c r="S29" s="100"/>
      <c r="T29" s="100"/>
      <c r="U29" s="100"/>
      <c r="V29" s="100"/>
      <c r="W29" s="96"/>
      <c r="X29" s="96"/>
      <c r="Y29" s="96"/>
      <c r="Z29" s="96"/>
    </row>
    <row r="30" spans="1:26" ht="12.75" customHeight="1">
      <c r="A30" s="100"/>
      <c r="B30" s="149"/>
      <c r="C30" s="100"/>
      <c r="D30" s="100"/>
      <c r="E30" s="100"/>
      <c r="F30" s="100"/>
      <c r="G30" s="100"/>
      <c r="H30" s="100"/>
      <c r="I30" s="100"/>
      <c r="J30" s="100"/>
      <c r="K30" s="100"/>
      <c r="L30" s="100"/>
      <c r="M30" s="100"/>
      <c r="N30" s="100"/>
      <c r="O30" s="100"/>
      <c r="P30" s="100"/>
      <c r="Q30" s="100"/>
      <c r="R30" s="100"/>
      <c r="S30" s="100"/>
      <c r="T30" s="100"/>
      <c r="U30" s="100"/>
      <c r="V30" s="100"/>
      <c r="W30" s="96"/>
      <c r="X30" s="96"/>
      <c r="Y30" s="96"/>
      <c r="Z30" s="96"/>
    </row>
    <row r="31" spans="1:26" ht="12.75" customHeight="1">
      <c r="A31" s="100"/>
      <c r="B31" s="149"/>
      <c r="C31" s="100"/>
      <c r="D31" s="100"/>
      <c r="E31" s="100"/>
      <c r="F31" s="100"/>
      <c r="G31" s="100"/>
      <c r="H31" s="100"/>
      <c r="I31" s="100"/>
      <c r="J31" s="100"/>
      <c r="K31" s="100"/>
      <c r="L31" s="100"/>
      <c r="M31" s="100"/>
      <c r="N31" s="100"/>
      <c r="O31" s="100"/>
      <c r="P31" s="100"/>
      <c r="Q31" s="100"/>
      <c r="R31" s="100"/>
      <c r="S31" s="100"/>
      <c r="T31" s="100"/>
      <c r="U31" s="100"/>
      <c r="V31" s="100"/>
      <c r="W31" s="96"/>
      <c r="X31" s="96"/>
      <c r="Y31" s="96"/>
      <c r="Z31" s="96"/>
    </row>
    <row r="32" spans="1:26" ht="12.75" customHeight="1">
      <c r="A32" s="100"/>
      <c r="B32" s="149"/>
      <c r="C32" s="100"/>
      <c r="D32" s="100"/>
      <c r="E32" s="100"/>
      <c r="F32" s="100"/>
      <c r="G32" s="100"/>
      <c r="H32" s="100"/>
      <c r="I32" s="100"/>
      <c r="J32" s="100"/>
      <c r="K32" s="100"/>
      <c r="L32" s="100"/>
      <c r="M32" s="100"/>
      <c r="N32" s="100"/>
      <c r="O32" s="100"/>
      <c r="P32" s="100"/>
      <c r="Q32" s="100"/>
      <c r="R32" s="100"/>
      <c r="S32" s="100"/>
      <c r="T32" s="100"/>
      <c r="U32" s="100"/>
      <c r="V32" s="100"/>
      <c r="W32" s="96"/>
      <c r="X32" s="96"/>
      <c r="Y32" s="96"/>
      <c r="Z32" s="96"/>
    </row>
    <row r="33" spans="1:26" ht="12.75" customHeight="1">
      <c r="A33" s="100"/>
      <c r="B33" s="149"/>
      <c r="C33" s="100"/>
      <c r="D33" s="100"/>
      <c r="E33" s="100"/>
      <c r="F33" s="100"/>
      <c r="G33" s="100"/>
      <c r="H33" s="100"/>
      <c r="I33" s="100"/>
      <c r="J33" s="100"/>
      <c r="K33" s="100"/>
      <c r="L33" s="100"/>
      <c r="M33" s="100"/>
      <c r="N33" s="100"/>
      <c r="O33" s="100"/>
      <c r="P33" s="100"/>
      <c r="Q33" s="100"/>
      <c r="R33" s="100"/>
      <c r="S33" s="100"/>
      <c r="T33" s="100"/>
      <c r="U33" s="100"/>
      <c r="V33" s="100"/>
      <c r="W33" s="96"/>
      <c r="X33" s="96"/>
      <c r="Y33" s="96"/>
      <c r="Z33" s="96"/>
    </row>
    <row r="34" spans="1:26" ht="12.75" customHeight="1">
      <c r="A34" s="100"/>
      <c r="B34" s="149"/>
      <c r="C34" s="100"/>
      <c r="D34" s="100"/>
      <c r="E34" s="100"/>
      <c r="F34" s="100"/>
      <c r="G34" s="100"/>
      <c r="H34" s="100"/>
      <c r="I34" s="100"/>
      <c r="J34" s="100"/>
      <c r="K34" s="100"/>
      <c r="L34" s="100"/>
      <c r="M34" s="100"/>
      <c r="N34" s="100"/>
      <c r="O34" s="100"/>
      <c r="P34" s="100"/>
      <c r="Q34" s="100"/>
      <c r="R34" s="100"/>
      <c r="S34" s="100"/>
      <c r="T34" s="100"/>
      <c r="U34" s="100"/>
      <c r="V34" s="100"/>
      <c r="W34" s="96"/>
      <c r="X34" s="96"/>
      <c r="Y34" s="96"/>
      <c r="Z34" s="96"/>
    </row>
    <row r="35" spans="1:26" ht="12.75" customHeight="1">
      <c r="A35" s="100"/>
      <c r="B35" s="149"/>
      <c r="C35" s="100"/>
      <c r="D35" s="100"/>
      <c r="E35" s="100"/>
      <c r="F35" s="100"/>
      <c r="G35" s="100"/>
      <c r="H35" s="100"/>
      <c r="I35" s="100"/>
      <c r="J35" s="100"/>
      <c r="K35" s="100"/>
      <c r="L35" s="100"/>
      <c r="M35" s="100"/>
      <c r="N35" s="100"/>
      <c r="O35" s="100"/>
      <c r="P35" s="100"/>
      <c r="Q35" s="100"/>
      <c r="R35" s="100"/>
      <c r="S35" s="100"/>
      <c r="T35" s="100"/>
      <c r="U35" s="100"/>
      <c r="V35" s="100"/>
      <c r="W35" s="96"/>
      <c r="X35" s="96"/>
      <c r="Y35" s="96"/>
      <c r="Z35" s="96"/>
    </row>
    <row r="36" spans="1:26" ht="12.75" customHeight="1">
      <c r="A36" s="100"/>
      <c r="B36" s="149"/>
      <c r="C36" s="100"/>
      <c r="D36" s="100"/>
      <c r="E36" s="100"/>
      <c r="F36" s="100"/>
      <c r="G36" s="100"/>
      <c r="H36" s="100"/>
      <c r="I36" s="100"/>
      <c r="J36" s="100"/>
      <c r="K36" s="100"/>
      <c r="L36" s="100"/>
      <c r="M36" s="100"/>
      <c r="N36" s="100"/>
      <c r="O36" s="100"/>
      <c r="P36" s="100"/>
      <c r="Q36" s="100"/>
      <c r="R36" s="100"/>
      <c r="S36" s="100"/>
      <c r="T36" s="100"/>
      <c r="U36" s="100"/>
      <c r="V36" s="100"/>
      <c r="W36" s="96"/>
      <c r="X36" s="96"/>
      <c r="Y36" s="96"/>
      <c r="Z36" s="96"/>
    </row>
    <row r="37" spans="1:26" ht="12.75" customHeight="1">
      <c r="A37" s="100"/>
      <c r="B37" s="149"/>
      <c r="C37" s="100"/>
      <c r="D37" s="100"/>
      <c r="E37" s="100"/>
      <c r="F37" s="100"/>
      <c r="G37" s="100"/>
      <c r="H37" s="100"/>
      <c r="I37" s="100"/>
      <c r="J37" s="100"/>
      <c r="K37" s="100"/>
      <c r="L37" s="100"/>
      <c r="M37" s="100"/>
      <c r="N37" s="100"/>
      <c r="O37" s="100"/>
      <c r="P37" s="100"/>
      <c r="Q37" s="100"/>
      <c r="R37" s="100"/>
      <c r="S37" s="100"/>
      <c r="T37" s="100"/>
      <c r="U37" s="100"/>
      <c r="V37" s="100"/>
      <c r="W37" s="96"/>
      <c r="X37" s="96"/>
      <c r="Y37" s="96"/>
      <c r="Z37" s="96"/>
    </row>
    <row r="38" spans="1:26" ht="12.75" customHeight="1">
      <c r="A38" s="100"/>
      <c r="B38" s="149"/>
      <c r="C38" s="100"/>
      <c r="D38" s="100"/>
      <c r="E38" s="100"/>
      <c r="F38" s="100"/>
      <c r="G38" s="100"/>
      <c r="H38" s="100"/>
      <c r="I38" s="100"/>
      <c r="J38" s="100"/>
      <c r="K38" s="100"/>
      <c r="L38" s="100"/>
      <c r="M38" s="100"/>
      <c r="N38" s="100"/>
      <c r="O38" s="100"/>
      <c r="P38" s="100"/>
      <c r="Q38" s="100"/>
      <c r="R38" s="100"/>
      <c r="S38" s="100"/>
      <c r="T38" s="100"/>
      <c r="U38" s="100"/>
      <c r="V38" s="100"/>
      <c r="W38" s="96"/>
      <c r="X38" s="96"/>
      <c r="Y38" s="96"/>
      <c r="Z38" s="96"/>
    </row>
    <row r="39" spans="1:26" ht="12.75" customHeight="1">
      <c r="A39" s="100"/>
      <c r="B39" s="149"/>
      <c r="C39" s="100"/>
      <c r="D39" s="100"/>
      <c r="E39" s="100"/>
      <c r="F39" s="100"/>
      <c r="G39" s="100"/>
      <c r="H39" s="100"/>
      <c r="I39" s="100"/>
      <c r="J39" s="100"/>
      <c r="K39" s="100"/>
      <c r="L39" s="100"/>
      <c r="M39" s="100"/>
      <c r="N39" s="100"/>
      <c r="O39" s="100"/>
      <c r="P39" s="100"/>
      <c r="Q39" s="100"/>
      <c r="R39" s="100"/>
      <c r="S39" s="100"/>
      <c r="T39" s="100"/>
      <c r="U39" s="100"/>
      <c r="V39" s="100"/>
      <c r="W39" s="96"/>
      <c r="X39" s="96"/>
      <c r="Y39" s="96"/>
      <c r="Z39" s="96"/>
    </row>
    <row r="40" spans="1:26" ht="12.75" customHeight="1">
      <c r="A40" s="100"/>
      <c r="B40" s="149"/>
      <c r="C40" s="100"/>
      <c r="D40" s="100"/>
      <c r="E40" s="100"/>
      <c r="F40" s="100"/>
      <c r="G40" s="100"/>
      <c r="H40" s="100"/>
      <c r="I40" s="100"/>
      <c r="J40" s="100"/>
      <c r="K40" s="100"/>
      <c r="L40" s="100"/>
      <c r="M40" s="100"/>
      <c r="N40" s="100"/>
      <c r="O40" s="100"/>
      <c r="P40" s="100"/>
      <c r="Q40" s="100"/>
      <c r="R40" s="100"/>
      <c r="S40" s="100"/>
      <c r="T40" s="100"/>
      <c r="U40" s="100"/>
      <c r="V40" s="100"/>
      <c r="W40" s="96"/>
      <c r="X40" s="96"/>
      <c r="Y40" s="96"/>
      <c r="Z40" s="96"/>
    </row>
    <row r="41" spans="1:26" ht="12.75" customHeight="1">
      <c r="A41" s="100"/>
      <c r="B41" s="149"/>
      <c r="C41" s="100"/>
      <c r="D41" s="100"/>
      <c r="E41" s="100"/>
      <c r="F41" s="100"/>
      <c r="G41" s="100"/>
      <c r="H41" s="100"/>
      <c r="I41" s="100"/>
      <c r="J41" s="100"/>
      <c r="K41" s="100"/>
      <c r="L41" s="100"/>
      <c r="M41" s="100"/>
      <c r="N41" s="100"/>
      <c r="O41" s="100"/>
      <c r="P41" s="100"/>
      <c r="Q41" s="100"/>
      <c r="R41" s="100"/>
      <c r="S41" s="100"/>
      <c r="T41" s="100"/>
      <c r="U41" s="100"/>
      <c r="V41" s="100"/>
      <c r="W41" s="96"/>
      <c r="X41" s="96"/>
      <c r="Y41" s="96"/>
      <c r="Z41" s="96"/>
    </row>
    <row r="42" spans="1:26" ht="12.75" customHeight="1">
      <c r="A42" s="100"/>
      <c r="B42" s="149"/>
      <c r="C42" s="100"/>
      <c r="D42" s="100"/>
      <c r="E42" s="100"/>
      <c r="F42" s="100"/>
      <c r="G42" s="100"/>
      <c r="H42" s="100"/>
      <c r="I42" s="100"/>
      <c r="J42" s="100"/>
      <c r="K42" s="100"/>
      <c r="L42" s="100"/>
      <c r="M42" s="100"/>
      <c r="N42" s="100"/>
      <c r="O42" s="100"/>
      <c r="P42" s="100"/>
      <c r="Q42" s="100"/>
      <c r="R42" s="100"/>
      <c r="S42" s="100"/>
      <c r="T42" s="100"/>
      <c r="U42" s="100"/>
      <c r="V42" s="100"/>
      <c r="W42" s="96"/>
      <c r="X42" s="96"/>
      <c r="Y42" s="96"/>
      <c r="Z42" s="96"/>
    </row>
    <row r="43" spans="1:26" ht="12.75" customHeight="1">
      <c r="A43" s="100"/>
      <c r="B43" s="149"/>
      <c r="C43" s="100"/>
      <c r="D43" s="100"/>
      <c r="E43" s="100"/>
      <c r="F43" s="100"/>
      <c r="G43" s="100"/>
      <c r="H43" s="100"/>
      <c r="I43" s="100"/>
      <c r="J43" s="100"/>
      <c r="K43" s="100"/>
      <c r="L43" s="100"/>
      <c r="M43" s="100"/>
      <c r="N43" s="100"/>
      <c r="O43" s="100"/>
      <c r="P43" s="100"/>
      <c r="Q43" s="100"/>
      <c r="R43" s="100"/>
      <c r="S43" s="100"/>
      <c r="T43" s="100"/>
      <c r="U43" s="100"/>
      <c r="V43" s="100"/>
      <c r="W43" s="96"/>
      <c r="X43" s="96"/>
      <c r="Y43" s="96"/>
      <c r="Z43" s="96"/>
    </row>
    <row r="44" spans="1:26" ht="12.75" customHeight="1">
      <c r="A44" s="100"/>
      <c r="B44" s="149"/>
      <c r="C44" s="100"/>
      <c r="D44" s="100"/>
      <c r="E44" s="100"/>
      <c r="F44" s="100"/>
      <c r="G44" s="100"/>
      <c r="H44" s="100"/>
      <c r="I44" s="100"/>
      <c r="J44" s="100"/>
      <c r="K44" s="100"/>
      <c r="L44" s="100"/>
      <c r="M44" s="100"/>
      <c r="N44" s="100"/>
      <c r="O44" s="100"/>
      <c r="P44" s="100"/>
      <c r="Q44" s="100"/>
      <c r="R44" s="100"/>
      <c r="S44" s="100"/>
      <c r="T44" s="100"/>
      <c r="U44" s="100"/>
      <c r="V44" s="100"/>
      <c r="W44" s="96"/>
      <c r="X44" s="96"/>
      <c r="Y44" s="96"/>
      <c r="Z44" s="96"/>
    </row>
    <row r="45" spans="1:26" ht="12.75" customHeight="1">
      <c r="A45" s="100"/>
      <c r="B45" s="149"/>
      <c r="C45" s="100"/>
      <c r="D45" s="100"/>
      <c r="E45" s="100"/>
      <c r="F45" s="100"/>
      <c r="G45" s="100"/>
      <c r="H45" s="100"/>
      <c r="I45" s="100"/>
      <c r="J45" s="100"/>
      <c r="K45" s="100"/>
      <c r="L45" s="100"/>
      <c r="M45" s="100"/>
      <c r="N45" s="100"/>
      <c r="O45" s="100"/>
      <c r="P45" s="100"/>
      <c r="Q45" s="100"/>
      <c r="R45" s="100"/>
      <c r="S45" s="100"/>
      <c r="T45" s="100"/>
      <c r="U45" s="100"/>
      <c r="V45" s="100"/>
      <c r="W45" s="96"/>
      <c r="X45" s="96"/>
      <c r="Y45" s="96"/>
      <c r="Z45" s="96"/>
    </row>
    <row r="46" spans="1:26" ht="12.75" customHeight="1">
      <c r="A46" s="100"/>
      <c r="B46" s="149"/>
      <c r="C46" s="100"/>
      <c r="D46" s="100"/>
      <c r="E46" s="100"/>
      <c r="F46" s="100"/>
      <c r="G46" s="100"/>
      <c r="H46" s="100"/>
      <c r="I46" s="100"/>
      <c r="J46" s="100"/>
      <c r="K46" s="100"/>
      <c r="L46" s="100"/>
      <c r="M46" s="100"/>
      <c r="N46" s="100"/>
      <c r="O46" s="100"/>
      <c r="P46" s="100"/>
      <c r="Q46" s="100"/>
      <c r="R46" s="100"/>
      <c r="S46" s="100"/>
      <c r="T46" s="100"/>
      <c r="U46" s="100"/>
      <c r="V46" s="100"/>
      <c r="W46" s="96"/>
      <c r="X46" s="96"/>
      <c r="Y46" s="96"/>
      <c r="Z46" s="96"/>
    </row>
    <row r="47" spans="1:26" ht="12.75" customHeight="1">
      <c r="A47" s="100"/>
      <c r="B47" s="149"/>
      <c r="C47" s="100"/>
      <c r="D47" s="100"/>
      <c r="E47" s="100"/>
      <c r="F47" s="100"/>
      <c r="G47" s="100"/>
      <c r="H47" s="100"/>
      <c r="I47" s="100"/>
      <c r="J47" s="100"/>
      <c r="K47" s="100"/>
      <c r="L47" s="100"/>
      <c r="M47" s="100"/>
      <c r="N47" s="100"/>
      <c r="O47" s="100"/>
      <c r="P47" s="100"/>
      <c r="Q47" s="100"/>
      <c r="R47" s="100"/>
      <c r="S47" s="100"/>
      <c r="T47" s="100"/>
      <c r="U47" s="100"/>
      <c r="V47" s="100"/>
      <c r="W47" s="96"/>
      <c r="X47" s="96"/>
      <c r="Y47" s="96"/>
      <c r="Z47" s="96"/>
    </row>
    <row r="48" spans="1:26" ht="12.75" customHeight="1">
      <c r="A48" s="100"/>
      <c r="B48" s="149"/>
      <c r="C48" s="100"/>
      <c r="D48" s="100"/>
      <c r="E48" s="100"/>
      <c r="F48" s="100"/>
      <c r="G48" s="100"/>
      <c r="H48" s="100"/>
      <c r="I48" s="100"/>
      <c r="J48" s="100"/>
      <c r="K48" s="100"/>
      <c r="L48" s="100"/>
      <c r="M48" s="100"/>
      <c r="N48" s="100"/>
      <c r="O48" s="100"/>
      <c r="P48" s="100"/>
      <c r="Q48" s="100"/>
      <c r="R48" s="100"/>
      <c r="S48" s="100"/>
      <c r="T48" s="100"/>
      <c r="U48" s="100"/>
      <c r="V48" s="100"/>
      <c r="W48" s="96"/>
      <c r="X48" s="96"/>
      <c r="Y48" s="96"/>
      <c r="Z48" s="96"/>
    </row>
    <row r="49" spans="1:26" ht="12.75" customHeight="1">
      <c r="A49" s="100"/>
      <c r="B49" s="149"/>
      <c r="C49" s="100"/>
      <c r="D49" s="100"/>
      <c r="E49" s="100"/>
      <c r="F49" s="100"/>
      <c r="G49" s="100"/>
      <c r="H49" s="100"/>
      <c r="I49" s="100"/>
      <c r="J49" s="100"/>
      <c r="K49" s="100"/>
      <c r="L49" s="100"/>
      <c r="M49" s="100"/>
      <c r="N49" s="100"/>
      <c r="O49" s="100"/>
      <c r="P49" s="100"/>
      <c r="Q49" s="100"/>
      <c r="R49" s="100"/>
      <c r="S49" s="100"/>
      <c r="T49" s="100"/>
      <c r="U49" s="100"/>
      <c r="V49" s="100"/>
      <c r="W49" s="96"/>
      <c r="X49" s="96"/>
      <c r="Y49" s="96"/>
      <c r="Z49" s="96"/>
    </row>
    <row r="50" spans="1:26" ht="12.75" customHeight="1">
      <c r="A50" s="100"/>
      <c r="B50" s="149"/>
      <c r="C50" s="100"/>
      <c r="D50" s="100"/>
      <c r="E50" s="100"/>
      <c r="F50" s="100"/>
      <c r="G50" s="100"/>
      <c r="H50" s="100"/>
      <c r="I50" s="100"/>
      <c r="J50" s="100"/>
      <c r="K50" s="100"/>
      <c r="L50" s="100"/>
      <c r="M50" s="100"/>
      <c r="N50" s="100"/>
      <c r="O50" s="100"/>
      <c r="P50" s="100"/>
      <c r="Q50" s="100"/>
      <c r="R50" s="100"/>
      <c r="S50" s="100"/>
      <c r="T50" s="100"/>
      <c r="U50" s="100"/>
      <c r="V50" s="100"/>
      <c r="W50" s="96"/>
      <c r="X50" s="96"/>
      <c r="Y50" s="96"/>
      <c r="Z50" s="96"/>
    </row>
    <row r="51" spans="1:26" ht="12.75" customHeight="1">
      <c r="A51" s="100"/>
      <c r="B51" s="149"/>
      <c r="C51" s="100"/>
      <c r="D51" s="100"/>
      <c r="E51" s="100"/>
      <c r="F51" s="100"/>
      <c r="G51" s="100"/>
      <c r="H51" s="100"/>
      <c r="I51" s="100"/>
      <c r="J51" s="100"/>
      <c r="K51" s="100"/>
      <c r="L51" s="100"/>
      <c r="M51" s="100"/>
      <c r="N51" s="100"/>
      <c r="O51" s="100"/>
      <c r="P51" s="100"/>
      <c r="Q51" s="100"/>
      <c r="R51" s="100"/>
      <c r="S51" s="100"/>
      <c r="T51" s="100"/>
      <c r="U51" s="100"/>
      <c r="V51" s="100"/>
      <c r="W51" s="96"/>
      <c r="X51" s="96"/>
      <c r="Y51" s="96"/>
      <c r="Z51" s="96"/>
    </row>
    <row r="52" spans="1:26" ht="12.75" customHeight="1">
      <c r="A52" s="100"/>
      <c r="B52" s="149"/>
      <c r="C52" s="100"/>
      <c r="D52" s="100"/>
      <c r="E52" s="100"/>
      <c r="F52" s="100"/>
      <c r="G52" s="100"/>
      <c r="H52" s="100"/>
      <c r="I52" s="100"/>
      <c r="J52" s="100"/>
      <c r="K52" s="100"/>
      <c r="L52" s="100"/>
      <c r="M52" s="100"/>
      <c r="N52" s="100"/>
      <c r="O52" s="100"/>
      <c r="P52" s="100"/>
      <c r="Q52" s="100"/>
      <c r="R52" s="100"/>
      <c r="S52" s="100"/>
      <c r="T52" s="100"/>
      <c r="U52" s="100"/>
      <c r="V52" s="100"/>
      <c r="W52" s="96"/>
      <c r="X52" s="96"/>
      <c r="Y52" s="96"/>
      <c r="Z52" s="96"/>
    </row>
    <row r="53" spans="1:26" ht="12.75" customHeight="1">
      <c r="A53" s="100"/>
      <c r="B53" s="149"/>
      <c r="C53" s="100"/>
      <c r="D53" s="100"/>
      <c r="E53" s="100"/>
      <c r="F53" s="100"/>
      <c r="G53" s="100"/>
      <c r="H53" s="100"/>
      <c r="I53" s="100"/>
      <c r="J53" s="100"/>
      <c r="K53" s="100"/>
      <c r="L53" s="100"/>
      <c r="M53" s="100"/>
      <c r="N53" s="100"/>
      <c r="O53" s="100"/>
      <c r="P53" s="100"/>
      <c r="Q53" s="100"/>
      <c r="R53" s="100"/>
      <c r="S53" s="100"/>
      <c r="T53" s="100"/>
      <c r="U53" s="100"/>
      <c r="V53" s="100"/>
      <c r="W53" s="96"/>
      <c r="X53" s="96"/>
      <c r="Y53" s="96"/>
      <c r="Z53" s="96"/>
    </row>
    <row r="54" spans="1:26" ht="12.75" customHeight="1">
      <c r="A54" s="100"/>
      <c r="B54" s="149"/>
      <c r="C54" s="100"/>
      <c r="D54" s="100"/>
      <c r="E54" s="100"/>
      <c r="F54" s="100"/>
      <c r="G54" s="100"/>
      <c r="H54" s="100"/>
      <c r="I54" s="100"/>
      <c r="J54" s="100"/>
      <c r="K54" s="100"/>
      <c r="L54" s="100"/>
      <c r="M54" s="100"/>
      <c r="N54" s="100"/>
      <c r="O54" s="100"/>
      <c r="P54" s="100"/>
      <c r="Q54" s="100"/>
      <c r="R54" s="100"/>
      <c r="S54" s="100"/>
      <c r="T54" s="100"/>
      <c r="U54" s="100"/>
      <c r="V54" s="100"/>
      <c r="W54" s="96"/>
      <c r="X54" s="96"/>
      <c r="Y54" s="96"/>
      <c r="Z54" s="96"/>
    </row>
    <row r="55" spans="1:26" ht="12.75" customHeight="1">
      <c r="A55" s="100"/>
      <c r="B55" s="149"/>
      <c r="C55" s="100"/>
      <c r="D55" s="100"/>
      <c r="E55" s="100"/>
      <c r="F55" s="100"/>
      <c r="G55" s="100"/>
      <c r="H55" s="100"/>
      <c r="I55" s="100"/>
      <c r="J55" s="100"/>
      <c r="K55" s="100"/>
      <c r="L55" s="100"/>
      <c r="M55" s="100"/>
      <c r="N55" s="100"/>
      <c r="O55" s="100"/>
      <c r="P55" s="100"/>
      <c r="Q55" s="100"/>
      <c r="R55" s="100"/>
      <c r="S55" s="100"/>
      <c r="T55" s="100"/>
      <c r="U55" s="100"/>
      <c r="V55" s="100"/>
      <c r="W55" s="96"/>
      <c r="X55" s="96"/>
      <c r="Y55" s="96"/>
      <c r="Z55" s="96"/>
    </row>
    <row r="56" spans="1:26" ht="12.75" customHeight="1">
      <c r="A56" s="100"/>
      <c r="B56" s="149"/>
      <c r="C56" s="100"/>
      <c r="D56" s="100"/>
      <c r="E56" s="100"/>
      <c r="F56" s="100"/>
      <c r="G56" s="100"/>
      <c r="H56" s="100"/>
      <c r="I56" s="100"/>
      <c r="J56" s="100"/>
      <c r="K56" s="100"/>
      <c r="L56" s="100"/>
      <c r="M56" s="100"/>
      <c r="N56" s="100"/>
      <c r="O56" s="100"/>
      <c r="P56" s="100"/>
      <c r="Q56" s="100"/>
      <c r="R56" s="100"/>
      <c r="S56" s="100"/>
      <c r="T56" s="100"/>
      <c r="U56" s="100"/>
      <c r="V56" s="100"/>
      <c r="W56" s="96"/>
      <c r="X56" s="96"/>
      <c r="Y56" s="96"/>
      <c r="Z56" s="96"/>
    </row>
    <row r="57" spans="1:26" ht="12.75" customHeight="1">
      <c r="A57" s="100"/>
      <c r="B57" s="149"/>
      <c r="C57" s="100"/>
      <c r="D57" s="100"/>
      <c r="E57" s="100"/>
      <c r="F57" s="100"/>
      <c r="G57" s="100"/>
      <c r="H57" s="100"/>
      <c r="I57" s="100"/>
      <c r="J57" s="100"/>
      <c r="K57" s="100"/>
      <c r="L57" s="100"/>
      <c r="M57" s="100"/>
      <c r="N57" s="100"/>
      <c r="O57" s="100"/>
      <c r="P57" s="100"/>
      <c r="Q57" s="100"/>
      <c r="R57" s="100"/>
      <c r="S57" s="100"/>
      <c r="T57" s="100"/>
      <c r="U57" s="100"/>
      <c r="V57" s="100"/>
      <c r="W57" s="96"/>
      <c r="X57" s="96"/>
      <c r="Y57" s="96"/>
      <c r="Z57" s="96"/>
    </row>
    <row r="58" spans="1:26" ht="12.75" customHeight="1">
      <c r="A58" s="100"/>
      <c r="B58" s="149"/>
      <c r="C58" s="100"/>
      <c r="D58" s="100"/>
      <c r="E58" s="100"/>
      <c r="F58" s="100"/>
      <c r="G58" s="100"/>
      <c r="H58" s="100"/>
      <c r="I58" s="100"/>
      <c r="J58" s="100"/>
      <c r="K58" s="100"/>
      <c r="L58" s="100"/>
      <c r="M58" s="100"/>
      <c r="N58" s="100"/>
      <c r="O58" s="100"/>
      <c r="P58" s="100"/>
      <c r="Q58" s="100"/>
      <c r="R58" s="100"/>
      <c r="S58" s="100"/>
      <c r="T58" s="100"/>
      <c r="U58" s="100"/>
      <c r="V58" s="100"/>
      <c r="W58" s="96"/>
      <c r="X58" s="96"/>
      <c r="Y58" s="96"/>
      <c r="Z58" s="96"/>
    </row>
    <row r="59" spans="1:26" ht="12.75" customHeight="1">
      <c r="A59" s="100"/>
      <c r="B59" s="149"/>
      <c r="C59" s="100"/>
      <c r="D59" s="100"/>
      <c r="E59" s="100"/>
      <c r="F59" s="100"/>
      <c r="G59" s="100"/>
      <c r="H59" s="100"/>
      <c r="I59" s="100"/>
      <c r="J59" s="100"/>
      <c r="K59" s="100"/>
      <c r="L59" s="100"/>
      <c r="M59" s="100"/>
      <c r="N59" s="100"/>
      <c r="O59" s="100"/>
      <c r="P59" s="100"/>
      <c r="Q59" s="100"/>
      <c r="R59" s="100"/>
      <c r="S59" s="100"/>
      <c r="T59" s="100"/>
      <c r="U59" s="100"/>
      <c r="V59" s="100"/>
      <c r="W59" s="96"/>
      <c r="X59" s="96"/>
      <c r="Y59" s="96"/>
      <c r="Z59" s="96"/>
    </row>
    <row r="60" spans="1:26" ht="12.75" customHeight="1">
      <c r="A60" s="100"/>
      <c r="B60" s="149"/>
      <c r="C60" s="100"/>
      <c r="D60" s="100"/>
      <c r="E60" s="100"/>
      <c r="F60" s="100"/>
      <c r="G60" s="100"/>
      <c r="H60" s="100"/>
      <c r="I60" s="100"/>
      <c r="J60" s="100"/>
      <c r="K60" s="100"/>
      <c r="L60" s="100"/>
      <c r="M60" s="100"/>
      <c r="N60" s="100"/>
      <c r="O60" s="100"/>
      <c r="P60" s="100"/>
      <c r="Q60" s="100"/>
      <c r="R60" s="100"/>
      <c r="S60" s="100"/>
      <c r="T60" s="100"/>
      <c r="U60" s="100"/>
      <c r="V60" s="100"/>
      <c r="W60" s="96"/>
      <c r="X60" s="96"/>
      <c r="Y60" s="96"/>
      <c r="Z60" s="96"/>
    </row>
    <row r="61" spans="1:26" ht="12.75" customHeight="1">
      <c r="A61" s="100"/>
      <c r="B61" s="149"/>
      <c r="C61" s="100"/>
      <c r="D61" s="100"/>
      <c r="E61" s="100"/>
      <c r="F61" s="100"/>
      <c r="G61" s="100"/>
      <c r="H61" s="100"/>
      <c r="I61" s="100"/>
      <c r="J61" s="100"/>
      <c r="K61" s="100"/>
      <c r="L61" s="100"/>
      <c r="M61" s="100"/>
      <c r="N61" s="100"/>
      <c r="O61" s="100"/>
      <c r="P61" s="100"/>
      <c r="Q61" s="100"/>
      <c r="R61" s="100"/>
      <c r="S61" s="100"/>
      <c r="T61" s="100"/>
      <c r="U61" s="100"/>
      <c r="V61" s="100"/>
      <c r="W61" s="96"/>
      <c r="X61" s="96"/>
      <c r="Y61" s="96"/>
      <c r="Z61" s="96"/>
    </row>
    <row r="62" spans="1:26" ht="12.75" customHeight="1">
      <c r="A62" s="100"/>
      <c r="B62" s="149"/>
      <c r="C62" s="100"/>
      <c r="D62" s="100"/>
      <c r="E62" s="100"/>
      <c r="F62" s="100"/>
      <c r="G62" s="100"/>
      <c r="H62" s="100"/>
      <c r="I62" s="100"/>
      <c r="J62" s="100"/>
      <c r="K62" s="100"/>
      <c r="L62" s="100"/>
      <c r="M62" s="100"/>
      <c r="N62" s="100"/>
      <c r="O62" s="100"/>
      <c r="P62" s="100"/>
      <c r="Q62" s="100"/>
      <c r="R62" s="100"/>
      <c r="S62" s="100"/>
      <c r="T62" s="100"/>
      <c r="U62" s="100"/>
      <c r="V62" s="100"/>
      <c r="W62" s="96"/>
      <c r="X62" s="96"/>
      <c r="Y62" s="96"/>
      <c r="Z62" s="96"/>
    </row>
    <row r="63" spans="1:26" ht="12.75" customHeight="1">
      <c r="A63" s="100"/>
      <c r="B63" s="149"/>
      <c r="C63" s="100"/>
      <c r="D63" s="100"/>
      <c r="E63" s="100"/>
      <c r="F63" s="100"/>
      <c r="G63" s="100"/>
      <c r="H63" s="100"/>
      <c r="I63" s="100"/>
      <c r="J63" s="100"/>
      <c r="K63" s="100"/>
      <c r="L63" s="100"/>
      <c r="M63" s="100"/>
      <c r="N63" s="100"/>
      <c r="O63" s="100"/>
      <c r="P63" s="100"/>
      <c r="Q63" s="100"/>
      <c r="R63" s="100"/>
      <c r="S63" s="100"/>
      <c r="T63" s="100"/>
      <c r="U63" s="100"/>
      <c r="V63" s="100"/>
      <c r="W63" s="96"/>
      <c r="X63" s="96"/>
      <c r="Y63" s="96"/>
      <c r="Z63" s="96"/>
    </row>
    <row r="64" spans="1:26" ht="12.75" customHeight="1">
      <c r="A64" s="100"/>
      <c r="B64" s="149"/>
      <c r="C64" s="100"/>
      <c r="D64" s="100"/>
      <c r="E64" s="100"/>
      <c r="F64" s="100"/>
      <c r="G64" s="100"/>
      <c r="H64" s="100"/>
      <c r="I64" s="100"/>
      <c r="J64" s="100"/>
      <c r="K64" s="100"/>
      <c r="L64" s="100"/>
      <c r="M64" s="100"/>
      <c r="N64" s="100"/>
      <c r="O64" s="100"/>
      <c r="P64" s="100"/>
      <c r="Q64" s="100"/>
      <c r="R64" s="100"/>
      <c r="S64" s="100"/>
      <c r="T64" s="100"/>
      <c r="U64" s="100"/>
      <c r="V64" s="100"/>
      <c r="W64" s="96"/>
      <c r="X64" s="96"/>
      <c r="Y64" s="96"/>
      <c r="Z64" s="96"/>
    </row>
    <row r="65" spans="1:26" ht="12.75" customHeight="1">
      <c r="A65" s="100"/>
      <c r="B65" s="149"/>
      <c r="C65" s="100"/>
      <c r="D65" s="100"/>
      <c r="E65" s="100"/>
      <c r="F65" s="100"/>
      <c r="G65" s="100"/>
      <c r="H65" s="100"/>
      <c r="I65" s="100"/>
      <c r="J65" s="100"/>
      <c r="K65" s="100"/>
      <c r="L65" s="100"/>
      <c r="M65" s="100"/>
      <c r="N65" s="100"/>
      <c r="O65" s="100"/>
      <c r="P65" s="100"/>
      <c r="Q65" s="100"/>
      <c r="R65" s="100"/>
      <c r="S65" s="100"/>
      <c r="T65" s="100"/>
      <c r="U65" s="100"/>
      <c r="V65" s="100"/>
      <c r="W65" s="96"/>
      <c r="X65" s="96"/>
      <c r="Y65" s="96"/>
      <c r="Z65" s="96"/>
    </row>
    <row r="66" spans="1:26" ht="12.75" customHeight="1">
      <c r="A66" s="100"/>
      <c r="B66" s="149"/>
      <c r="C66" s="100"/>
      <c r="D66" s="100"/>
      <c r="E66" s="100"/>
      <c r="F66" s="100"/>
      <c r="G66" s="100"/>
      <c r="H66" s="100"/>
      <c r="I66" s="100"/>
      <c r="J66" s="100"/>
      <c r="K66" s="100"/>
      <c r="L66" s="100"/>
      <c r="M66" s="100"/>
      <c r="N66" s="100"/>
      <c r="O66" s="100"/>
      <c r="P66" s="100"/>
      <c r="Q66" s="100"/>
      <c r="R66" s="100"/>
      <c r="S66" s="100"/>
      <c r="T66" s="100"/>
      <c r="U66" s="100"/>
      <c r="V66" s="100"/>
      <c r="W66" s="96"/>
      <c r="X66" s="96"/>
      <c r="Y66" s="96"/>
      <c r="Z66" s="96"/>
    </row>
    <row r="67" spans="1:26" ht="12.75" customHeight="1">
      <c r="A67" s="100"/>
      <c r="B67" s="149"/>
      <c r="C67" s="100"/>
      <c r="D67" s="100"/>
      <c r="E67" s="100"/>
      <c r="F67" s="100"/>
      <c r="G67" s="100"/>
      <c r="H67" s="100"/>
      <c r="I67" s="100"/>
      <c r="J67" s="100"/>
      <c r="K67" s="100"/>
      <c r="L67" s="100"/>
      <c r="M67" s="100"/>
      <c r="N67" s="100"/>
      <c r="O67" s="100"/>
      <c r="P67" s="100"/>
      <c r="Q67" s="100"/>
      <c r="R67" s="100"/>
      <c r="S67" s="100"/>
      <c r="T67" s="100"/>
      <c r="U67" s="100"/>
      <c r="V67" s="100"/>
      <c r="W67" s="96"/>
      <c r="X67" s="96"/>
      <c r="Y67" s="96"/>
      <c r="Z67" s="96"/>
    </row>
    <row r="68" spans="1:26" ht="12.75" customHeight="1">
      <c r="A68" s="100"/>
      <c r="B68" s="149"/>
      <c r="C68" s="100"/>
      <c r="D68" s="100"/>
      <c r="E68" s="100"/>
      <c r="F68" s="100"/>
      <c r="G68" s="100"/>
      <c r="H68" s="100"/>
      <c r="I68" s="100"/>
      <c r="J68" s="100"/>
      <c r="K68" s="100"/>
      <c r="L68" s="100"/>
      <c r="M68" s="100"/>
      <c r="N68" s="100"/>
      <c r="O68" s="100"/>
      <c r="P68" s="100"/>
      <c r="Q68" s="100"/>
      <c r="R68" s="100"/>
      <c r="S68" s="100"/>
      <c r="T68" s="100"/>
      <c r="U68" s="100"/>
      <c r="V68" s="100"/>
      <c r="W68" s="96"/>
      <c r="X68" s="96"/>
      <c r="Y68" s="96"/>
      <c r="Z68" s="96"/>
    </row>
    <row r="69" spans="1:26" ht="12.75" customHeight="1">
      <c r="A69" s="100"/>
      <c r="B69" s="149"/>
      <c r="C69" s="100"/>
      <c r="D69" s="100"/>
      <c r="E69" s="100"/>
      <c r="F69" s="100"/>
      <c r="G69" s="100"/>
      <c r="H69" s="100"/>
      <c r="I69" s="100"/>
      <c r="J69" s="100"/>
      <c r="K69" s="100"/>
      <c r="L69" s="100"/>
      <c r="M69" s="100"/>
      <c r="N69" s="100"/>
      <c r="O69" s="100"/>
      <c r="P69" s="100"/>
      <c r="Q69" s="100"/>
      <c r="R69" s="100"/>
      <c r="S69" s="100"/>
      <c r="T69" s="100"/>
      <c r="U69" s="100"/>
      <c r="V69" s="100"/>
      <c r="W69" s="96"/>
      <c r="X69" s="96"/>
      <c r="Y69" s="96"/>
      <c r="Z69" s="96"/>
    </row>
    <row r="70" spans="1:26" ht="12.75" customHeight="1">
      <c r="A70" s="100"/>
      <c r="B70" s="149"/>
      <c r="C70" s="100"/>
      <c r="D70" s="100"/>
      <c r="E70" s="100"/>
      <c r="F70" s="100"/>
      <c r="G70" s="100"/>
      <c r="H70" s="100"/>
      <c r="I70" s="100"/>
      <c r="J70" s="100"/>
      <c r="K70" s="100"/>
      <c r="L70" s="100"/>
      <c r="M70" s="100"/>
      <c r="N70" s="100"/>
      <c r="O70" s="100"/>
      <c r="P70" s="100"/>
      <c r="Q70" s="100"/>
      <c r="R70" s="100"/>
      <c r="S70" s="100"/>
      <c r="T70" s="100"/>
      <c r="U70" s="100"/>
      <c r="V70" s="100"/>
      <c r="W70" s="96"/>
      <c r="X70" s="96"/>
      <c r="Y70" s="96"/>
      <c r="Z70" s="96"/>
    </row>
    <row r="71" spans="1:26" ht="12.75" customHeight="1">
      <c r="A71" s="100"/>
      <c r="B71" s="149"/>
      <c r="C71" s="100"/>
      <c r="D71" s="100"/>
      <c r="E71" s="100"/>
      <c r="F71" s="100"/>
      <c r="G71" s="100"/>
      <c r="H71" s="100"/>
      <c r="I71" s="100"/>
      <c r="J71" s="100"/>
      <c r="K71" s="100"/>
      <c r="L71" s="100"/>
      <c r="M71" s="100"/>
      <c r="N71" s="100"/>
      <c r="O71" s="100"/>
      <c r="P71" s="100"/>
      <c r="Q71" s="100"/>
      <c r="R71" s="100"/>
      <c r="S71" s="100"/>
      <c r="T71" s="100"/>
      <c r="U71" s="100"/>
      <c r="V71" s="100"/>
      <c r="W71" s="96"/>
      <c r="X71" s="96"/>
      <c r="Y71" s="96"/>
      <c r="Z71" s="96"/>
    </row>
    <row r="72" spans="1:26" ht="12.75" customHeight="1">
      <c r="A72" s="100"/>
      <c r="B72" s="149"/>
      <c r="C72" s="100"/>
      <c r="D72" s="100"/>
      <c r="E72" s="100"/>
      <c r="F72" s="100"/>
      <c r="G72" s="100"/>
      <c r="H72" s="100"/>
      <c r="I72" s="100"/>
      <c r="J72" s="100"/>
      <c r="K72" s="100"/>
      <c r="L72" s="100"/>
      <c r="M72" s="100"/>
      <c r="N72" s="100"/>
      <c r="O72" s="100"/>
      <c r="P72" s="100"/>
      <c r="Q72" s="100"/>
      <c r="R72" s="100"/>
      <c r="S72" s="100"/>
      <c r="T72" s="100"/>
      <c r="U72" s="100"/>
      <c r="V72" s="100"/>
      <c r="W72" s="96"/>
      <c r="X72" s="96"/>
      <c r="Y72" s="96"/>
      <c r="Z72" s="96"/>
    </row>
    <row r="73" spans="1:26" ht="12.75" customHeight="1">
      <c r="A73" s="100"/>
      <c r="B73" s="149"/>
      <c r="C73" s="100"/>
      <c r="D73" s="100"/>
      <c r="E73" s="100"/>
      <c r="F73" s="100"/>
      <c r="G73" s="100"/>
      <c r="H73" s="100"/>
      <c r="I73" s="100"/>
      <c r="J73" s="100"/>
      <c r="K73" s="100"/>
      <c r="L73" s="100"/>
      <c r="M73" s="100"/>
      <c r="N73" s="100"/>
      <c r="O73" s="100"/>
      <c r="P73" s="100"/>
      <c r="Q73" s="100"/>
      <c r="R73" s="100"/>
      <c r="S73" s="100"/>
      <c r="T73" s="100"/>
      <c r="U73" s="100"/>
      <c r="V73" s="100"/>
      <c r="W73" s="96"/>
      <c r="X73" s="96"/>
      <c r="Y73" s="96"/>
      <c r="Z73" s="96"/>
    </row>
    <row r="74" spans="1:26" ht="12.75" customHeight="1">
      <c r="A74" s="100"/>
      <c r="B74" s="149"/>
      <c r="C74" s="100"/>
      <c r="D74" s="100"/>
      <c r="E74" s="100"/>
      <c r="F74" s="100"/>
      <c r="G74" s="100"/>
      <c r="H74" s="100"/>
      <c r="I74" s="100"/>
      <c r="J74" s="100"/>
      <c r="K74" s="100"/>
      <c r="L74" s="100"/>
      <c r="M74" s="100"/>
      <c r="N74" s="100"/>
      <c r="O74" s="100"/>
      <c r="P74" s="100"/>
      <c r="Q74" s="100"/>
      <c r="R74" s="100"/>
      <c r="S74" s="100"/>
      <c r="T74" s="100"/>
      <c r="U74" s="100"/>
      <c r="V74" s="100"/>
      <c r="W74" s="96"/>
      <c r="X74" s="96"/>
      <c r="Y74" s="96"/>
      <c r="Z74" s="96"/>
    </row>
    <row r="75" spans="1:26" ht="12.75" customHeight="1">
      <c r="A75" s="100"/>
      <c r="B75" s="149"/>
      <c r="C75" s="100"/>
      <c r="D75" s="100"/>
      <c r="E75" s="100"/>
      <c r="F75" s="100"/>
      <c r="G75" s="100"/>
      <c r="H75" s="100"/>
      <c r="I75" s="100"/>
      <c r="J75" s="100"/>
      <c r="K75" s="100"/>
      <c r="L75" s="100"/>
      <c r="M75" s="100"/>
      <c r="N75" s="100"/>
      <c r="O75" s="100"/>
      <c r="P75" s="100"/>
      <c r="Q75" s="100"/>
      <c r="R75" s="100"/>
      <c r="S75" s="100"/>
      <c r="T75" s="100"/>
      <c r="U75" s="100"/>
      <c r="V75" s="100"/>
      <c r="W75" s="96"/>
      <c r="X75" s="96"/>
      <c r="Y75" s="96"/>
      <c r="Z75" s="96"/>
    </row>
    <row r="76" spans="1:26" ht="12.75" customHeight="1">
      <c r="A76" s="100"/>
      <c r="B76" s="149"/>
      <c r="C76" s="100"/>
      <c r="D76" s="100"/>
      <c r="E76" s="100"/>
      <c r="F76" s="100"/>
      <c r="G76" s="100"/>
      <c r="H76" s="100"/>
      <c r="I76" s="100"/>
      <c r="J76" s="100"/>
      <c r="K76" s="100"/>
      <c r="L76" s="100"/>
      <c r="M76" s="100"/>
      <c r="N76" s="100"/>
      <c r="O76" s="100"/>
      <c r="P76" s="100"/>
      <c r="Q76" s="100"/>
      <c r="R76" s="100"/>
      <c r="S76" s="100"/>
      <c r="T76" s="100"/>
      <c r="U76" s="100"/>
      <c r="V76" s="100"/>
      <c r="W76" s="96"/>
      <c r="X76" s="96"/>
      <c r="Y76" s="96"/>
      <c r="Z76" s="96"/>
    </row>
    <row r="77" spans="1:26" ht="12.75" customHeight="1">
      <c r="A77" s="100"/>
      <c r="B77" s="149"/>
      <c r="C77" s="100"/>
      <c r="D77" s="100"/>
      <c r="E77" s="100"/>
      <c r="F77" s="100"/>
      <c r="G77" s="100"/>
      <c r="H77" s="100"/>
      <c r="I77" s="100"/>
      <c r="J77" s="100"/>
      <c r="K77" s="100"/>
      <c r="L77" s="100"/>
      <c r="M77" s="100"/>
      <c r="N77" s="100"/>
      <c r="O77" s="100"/>
      <c r="P77" s="100"/>
      <c r="Q77" s="100"/>
      <c r="R77" s="100"/>
      <c r="S77" s="100"/>
      <c r="T77" s="100"/>
      <c r="U77" s="100"/>
      <c r="V77" s="100"/>
      <c r="W77" s="96"/>
      <c r="X77" s="96"/>
      <c r="Y77" s="96"/>
      <c r="Z77" s="96"/>
    </row>
    <row r="78" spans="1:26" ht="12.75" customHeight="1">
      <c r="A78" s="100"/>
      <c r="B78" s="149"/>
      <c r="C78" s="100"/>
      <c r="D78" s="100"/>
      <c r="E78" s="100"/>
      <c r="F78" s="100"/>
      <c r="G78" s="100"/>
      <c r="H78" s="100"/>
      <c r="I78" s="100"/>
      <c r="J78" s="100"/>
      <c r="K78" s="100"/>
      <c r="L78" s="100"/>
      <c r="M78" s="100"/>
      <c r="N78" s="100"/>
      <c r="O78" s="100"/>
      <c r="P78" s="100"/>
      <c r="Q78" s="100"/>
      <c r="R78" s="100"/>
      <c r="S78" s="100"/>
      <c r="T78" s="100"/>
      <c r="U78" s="100"/>
      <c r="V78" s="100"/>
      <c r="W78" s="96"/>
      <c r="X78" s="96"/>
      <c r="Y78" s="96"/>
      <c r="Z78" s="96"/>
    </row>
    <row r="79" spans="1:26" ht="12.75" customHeight="1">
      <c r="A79" s="100"/>
      <c r="B79" s="149"/>
      <c r="C79" s="100"/>
      <c r="D79" s="100"/>
      <c r="E79" s="100"/>
      <c r="F79" s="100"/>
      <c r="G79" s="100"/>
      <c r="H79" s="100"/>
      <c r="I79" s="100"/>
      <c r="J79" s="100"/>
      <c r="K79" s="100"/>
      <c r="L79" s="100"/>
      <c r="M79" s="100"/>
      <c r="N79" s="100"/>
      <c r="O79" s="100"/>
      <c r="P79" s="100"/>
      <c r="Q79" s="100"/>
      <c r="R79" s="100"/>
      <c r="S79" s="100"/>
      <c r="T79" s="100"/>
      <c r="U79" s="100"/>
      <c r="V79" s="100"/>
      <c r="W79" s="96"/>
      <c r="X79" s="96"/>
      <c r="Y79" s="96"/>
      <c r="Z79" s="96"/>
    </row>
    <row r="80" spans="1:26" ht="12.75" customHeight="1">
      <c r="A80" s="100"/>
      <c r="B80" s="149"/>
      <c r="C80" s="100"/>
      <c r="D80" s="100"/>
      <c r="E80" s="100"/>
      <c r="F80" s="100"/>
      <c r="G80" s="100"/>
      <c r="H80" s="100"/>
      <c r="I80" s="100"/>
      <c r="J80" s="100"/>
      <c r="K80" s="100"/>
      <c r="L80" s="100"/>
      <c r="M80" s="100"/>
      <c r="N80" s="100"/>
      <c r="O80" s="100"/>
      <c r="P80" s="100"/>
      <c r="Q80" s="100"/>
      <c r="R80" s="100"/>
      <c r="S80" s="100"/>
      <c r="T80" s="100"/>
      <c r="U80" s="100"/>
      <c r="V80" s="100"/>
      <c r="W80" s="96"/>
      <c r="X80" s="96"/>
      <c r="Y80" s="96"/>
      <c r="Z80" s="96"/>
    </row>
    <row r="81" spans="1:26" ht="12.75" customHeight="1">
      <c r="A81" s="100"/>
      <c r="B81" s="149"/>
      <c r="C81" s="100"/>
      <c r="D81" s="100"/>
      <c r="E81" s="100"/>
      <c r="F81" s="100"/>
      <c r="G81" s="100"/>
      <c r="H81" s="100"/>
      <c r="I81" s="100"/>
      <c r="J81" s="100"/>
      <c r="K81" s="100"/>
      <c r="L81" s="100"/>
      <c r="M81" s="100"/>
      <c r="N81" s="100"/>
      <c r="O81" s="100"/>
      <c r="P81" s="100"/>
      <c r="Q81" s="100"/>
      <c r="R81" s="100"/>
      <c r="S81" s="100"/>
      <c r="T81" s="100"/>
      <c r="U81" s="100"/>
      <c r="V81" s="100"/>
      <c r="W81" s="96"/>
      <c r="X81" s="96"/>
      <c r="Y81" s="96"/>
      <c r="Z81" s="96"/>
    </row>
    <row r="82" spans="1:26" ht="12.75" customHeight="1">
      <c r="A82" s="100"/>
      <c r="B82" s="149"/>
      <c r="C82" s="100"/>
      <c r="D82" s="100"/>
      <c r="E82" s="100"/>
      <c r="F82" s="100"/>
      <c r="G82" s="100"/>
      <c r="H82" s="100"/>
      <c r="I82" s="100"/>
      <c r="J82" s="100"/>
      <c r="K82" s="100"/>
      <c r="L82" s="100"/>
      <c r="M82" s="100"/>
      <c r="N82" s="100"/>
      <c r="O82" s="100"/>
      <c r="P82" s="100"/>
      <c r="Q82" s="100"/>
      <c r="R82" s="100"/>
      <c r="S82" s="100"/>
      <c r="T82" s="100"/>
      <c r="U82" s="100"/>
      <c r="V82" s="100"/>
      <c r="W82" s="96"/>
      <c r="X82" s="96"/>
      <c r="Y82" s="96"/>
      <c r="Z82" s="96"/>
    </row>
    <row r="83" spans="1:26" ht="12.75" customHeight="1">
      <c r="A83" s="100"/>
      <c r="B83" s="149"/>
      <c r="C83" s="100"/>
      <c r="D83" s="100"/>
      <c r="E83" s="100"/>
      <c r="F83" s="100"/>
      <c r="G83" s="100"/>
      <c r="H83" s="100"/>
      <c r="I83" s="100"/>
      <c r="J83" s="100"/>
      <c r="K83" s="100"/>
      <c r="L83" s="100"/>
      <c r="M83" s="100"/>
      <c r="N83" s="100"/>
      <c r="O83" s="100"/>
      <c r="P83" s="100"/>
      <c r="Q83" s="100"/>
      <c r="R83" s="100"/>
      <c r="S83" s="100"/>
      <c r="T83" s="100"/>
      <c r="U83" s="100"/>
      <c r="V83" s="100"/>
      <c r="W83" s="96"/>
      <c r="X83" s="96"/>
      <c r="Y83" s="96"/>
      <c r="Z83" s="96"/>
    </row>
    <row r="84" spans="1:26" ht="12.75" customHeight="1">
      <c r="A84" s="100"/>
      <c r="B84" s="149"/>
      <c r="C84" s="100"/>
      <c r="D84" s="100"/>
      <c r="E84" s="100"/>
      <c r="F84" s="100"/>
      <c r="G84" s="100"/>
      <c r="H84" s="100"/>
      <c r="I84" s="100"/>
      <c r="J84" s="100"/>
      <c r="K84" s="100"/>
      <c r="L84" s="100"/>
      <c r="M84" s="100"/>
      <c r="N84" s="100"/>
      <c r="O84" s="100"/>
      <c r="P84" s="100"/>
      <c r="Q84" s="100"/>
      <c r="R84" s="100"/>
      <c r="S84" s="100"/>
      <c r="T84" s="100"/>
      <c r="U84" s="100"/>
      <c r="V84" s="100"/>
      <c r="W84" s="96"/>
      <c r="X84" s="96"/>
      <c r="Y84" s="96"/>
      <c r="Z84" s="96"/>
    </row>
    <row r="85" spans="1:26" ht="12.75" customHeight="1">
      <c r="A85" s="100"/>
      <c r="B85" s="149"/>
      <c r="C85" s="100"/>
      <c r="D85" s="100"/>
      <c r="E85" s="100"/>
      <c r="F85" s="100"/>
      <c r="G85" s="100"/>
      <c r="H85" s="100"/>
      <c r="I85" s="100"/>
      <c r="J85" s="100"/>
      <c r="K85" s="100"/>
      <c r="L85" s="100"/>
      <c r="M85" s="100"/>
      <c r="N85" s="100"/>
      <c r="O85" s="100"/>
      <c r="P85" s="100"/>
      <c r="Q85" s="100"/>
      <c r="R85" s="100"/>
      <c r="S85" s="100"/>
      <c r="T85" s="100"/>
      <c r="U85" s="100"/>
      <c r="V85" s="100"/>
      <c r="W85" s="96"/>
      <c r="X85" s="96"/>
      <c r="Y85" s="96"/>
      <c r="Z85" s="96"/>
    </row>
    <row r="86" spans="1:26" ht="12.75" customHeight="1">
      <c r="A86" s="100"/>
      <c r="B86" s="149"/>
      <c r="C86" s="100"/>
      <c r="D86" s="100"/>
      <c r="E86" s="100"/>
      <c r="F86" s="100"/>
      <c r="G86" s="100"/>
      <c r="H86" s="100"/>
      <c r="I86" s="100"/>
      <c r="J86" s="100"/>
      <c r="K86" s="100"/>
      <c r="L86" s="100"/>
      <c r="M86" s="100"/>
      <c r="N86" s="100"/>
      <c r="O86" s="100"/>
      <c r="P86" s="100"/>
      <c r="Q86" s="100"/>
      <c r="R86" s="100"/>
      <c r="S86" s="100"/>
      <c r="T86" s="100"/>
      <c r="U86" s="100"/>
      <c r="V86" s="100"/>
      <c r="W86" s="96"/>
      <c r="X86" s="96"/>
      <c r="Y86" s="96"/>
      <c r="Z86" s="96"/>
    </row>
    <row r="87" spans="1:26" ht="12.75" customHeight="1">
      <c r="A87" s="100"/>
      <c r="B87" s="149"/>
      <c r="C87" s="100"/>
      <c r="D87" s="100"/>
      <c r="E87" s="100"/>
      <c r="F87" s="100"/>
      <c r="G87" s="100"/>
      <c r="H87" s="100"/>
      <c r="I87" s="100"/>
      <c r="J87" s="100"/>
      <c r="K87" s="100"/>
      <c r="L87" s="100"/>
      <c r="M87" s="100"/>
      <c r="N87" s="100"/>
      <c r="O87" s="100"/>
      <c r="P87" s="100"/>
      <c r="Q87" s="100"/>
      <c r="R87" s="100"/>
      <c r="S87" s="100"/>
      <c r="T87" s="100"/>
      <c r="U87" s="100"/>
      <c r="V87" s="100"/>
      <c r="W87" s="96"/>
      <c r="X87" s="96"/>
      <c r="Y87" s="96"/>
      <c r="Z87" s="96"/>
    </row>
    <row r="88" spans="1:26" ht="12.75" customHeight="1">
      <c r="A88" s="100"/>
      <c r="B88" s="149"/>
      <c r="C88" s="100"/>
      <c r="D88" s="100"/>
      <c r="E88" s="100"/>
      <c r="F88" s="100"/>
      <c r="G88" s="100"/>
      <c r="H88" s="100"/>
      <c r="I88" s="100"/>
      <c r="J88" s="100"/>
      <c r="K88" s="100"/>
      <c r="L88" s="100"/>
      <c r="M88" s="100"/>
      <c r="N88" s="100"/>
      <c r="O88" s="100"/>
      <c r="P88" s="100"/>
      <c r="Q88" s="100"/>
      <c r="R88" s="100"/>
      <c r="S88" s="100"/>
      <c r="T88" s="100"/>
      <c r="U88" s="100"/>
      <c r="V88" s="100"/>
      <c r="W88" s="96"/>
      <c r="X88" s="96"/>
      <c r="Y88" s="96"/>
      <c r="Z88" s="96"/>
    </row>
    <row r="89" spans="1:26" ht="12.75" customHeight="1">
      <c r="A89" s="100"/>
      <c r="B89" s="149"/>
      <c r="C89" s="100"/>
      <c r="D89" s="100"/>
      <c r="E89" s="100"/>
      <c r="F89" s="100"/>
      <c r="G89" s="100"/>
      <c r="H89" s="100"/>
      <c r="I89" s="100"/>
      <c r="J89" s="100"/>
      <c r="K89" s="100"/>
      <c r="L89" s="100"/>
      <c r="M89" s="100"/>
      <c r="N89" s="100"/>
      <c r="O89" s="100"/>
      <c r="P89" s="100"/>
      <c r="Q89" s="100"/>
      <c r="R89" s="100"/>
      <c r="S89" s="100"/>
      <c r="T89" s="100"/>
      <c r="U89" s="100"/>
      <c r="V89" s="100"/>
      <c r="W89" s="96"/>
      <c r="X89" s="96"/>
      <c r="Y89" s="96"/>
      <c r="Z89" s="96"/>
    </row>
    <row r="90" spans="1:26" ht="12.75" customHeight="1">
      <c r="A90" s="100"/>
      <c r="B90" s="149"/>
      <c r="C90" s="100"/>
      <c r="D90" s="100"/>
      <c r="E90" s="100"/>
      <c r="F90" s="100"/>
      <c r="G90" s="100"/>
      <c r="H90" s="100"/>
      <c r="I90" s="100"/>
      <c r="J90" s="100"/>
      <c r="K90" s="100"/>
      <c r="L90" s="100"/>
      <c r="M90" s="100"/>
      <c r="N90" s="100"/>
      <c r="O90" s="100"/>
      <c r="P90" s="100"/>
      <c r="Q90" s="100"/>
      <c r="R90" s="100"/>
      <c r="S90" s="100"/>
      <c r="T90" s="100"/>
      <c r="U90" s="100"/>
      <c r="V90" s="100"/>
      <c r="W90" s="96"/>
      <c r="X90" s="96"/>
      <c r="Y90" s="96"/>
      <c r="Z90" s="96"/>
    </row>
    <row r="91" spans="1:26" ht="12.75" customHeight="1">
      <c r="A91" s="100"/>
      <c r="B91" s="149"/>
      <c r="C91" s="100"/>
      <c r="D91" s="100"/>
      <c r="E91" s="100"/>
      <c r="F91" s="100"/>
      <c r="G91" s="100"/>
      <c r="H91" s="100"/>
      <c r="I91" s="100"/>
      <c r="J91" s="100"/>
      <c r="K91" s="100"/>
      <c r="L91" s="100"/>
      <c r="M91" s="100"/>
      <c r="N91" s="100"/>
      <c r="O91" s="100"/>
      <c r="P91" s="100"/>
      <c r="Q91" s="100"/>
      <c r="R91" s="100"/>
      <c r="S91" s="100"/>
      <c r="T91" s="100"/>
      <c r="U91" s="100"/>
      <c r="V91" s="100"/>
      <c r="W91" s="96"/>
      <c r="X91" s="96"/>
      <c r="Y91" s="96"/>
      <c r="Z91" s="96"/>
    </row>
    <row r="92" spans="1:26" ht="12.75" customHeight="1">
      <c r="A92" s="100"/>
      <c r="B92" s="149"/>
      <c r="C92" s="100"/>
      <c r="D92" s="100"/>
      <c r="E92" s="100"/>
      <c r="F92" s="100"/>
      <c r="G92" s="100"/>
      <c r="H92" s="100"/>
      <c r="I92" s="100"/>
      <c r="J92" s="100"/>
      <c r="K92" s="100"/>
      <c r="L92" s="100"/>
      <c r="M92" s="100"/>
      <c r="N92" s="100"/>
      <c r="O92" s="100"/>
      <c r="P92" s="100"/>
      <c r="Q92" s="100"/>
      <c r="R92" s="100"/>
      <c r="S92" s="100"/>
      <c r="T92" s="100"/>
      <c r="U92" s="100"/>
      <c r="V92" s="100"/>
      <c r="W92" s="96"/>
      <c r="X92" s="96"/>
      <c r="Y92" s="96"/>
      <c r="Z92" s="96"/>
    </row>
    <row r="93" spans="1:26" ht="12.75" customHeight="1">
      <c r="A93" s="100"/>
      <c r="B93" s="149"/>
      <c r="C93" s="100"/>
      <c r="D93" s="100"/>
      <c r="E93" s="100"/>
      <c r="F93" s="100"/>
      <c r="G93" s="100"/>
      <c r="H93" s="100"/>
      <c r="I93" s="100"/>
      <c r="J93" s="100"/>
      <c r="K93" s="100"/>
      <c r="L93" s="100"/>
      <c r="M93" s="100"/>
      <c r="N93" s="100"/>
      <c r="O93" s="100"/>
      <c r="P93" s="100"/>
      <c r="Q93" s="100"/>
      <c r="R93" s="100"/>
      <c r="S93" s="100"/>
      <c r="T93" s="100"/>
      <c r="U93" s="100"/>
      <c r="V93" s="100"/>
      <c r="W93" s="96"/>
      <c r="X93" s="96"/>
      <c r="Y93" s="96"/>
      <c r="Z93" s="96"/>
    </row>
    <row r="94" spans="1:26" ht="12.75" customHeight="1">
      <c r="A94" s="100"/>
      <c r="B94" s="149"/>
      <c r="C94" s="100"/>
      <c r="D94" s="100"/>
      <c r="E94" s="100"/>
      <c r="F94" s="100"/>
      <c r="G94" s="100"/>
      <c r="H94" s="100"/>
      <c r="I94" s="100"/>
      <c r="J94" s="100"/>
      <c r="K94" s="100"/>
      <c r="L94" s="100"/>
      <c r="M94" s="100"/>
      <c r="N94" s="100"/>
      <c r="O94" s="100"/>
      <c r="P94" s="100"/>
      <c r="Q94" s="100"/>
      <c r="R94" s="100"/>
      <c r="S94" s="100"/>
      <c r="T94" s="100"/>
      <c r="U94" s="100"/>
      <c r="V94" s="100"/>
      <c r="W94" s="96"/>
      <c r="X94" s="96"/>
      <c r="Y94" s="96"/>
      <c r="Z94" s="96"/>
    </row>
    <row r="95" spans="1:26" ht="12.75" customHeight="1">
      <c r="A95" s="100"/>
      <c r="B95" s="149"/>
      <c r="C95" s="100"/>
      <c r="D95" s="100"/>
      <c r="E95" s="100"/>
      <c r="F95" s="100"/>
      <c r="G95" s="100"/>
      <c r="H95" s="100"/>
      <c r="I95" s="100"/>
      <c r="J95" s="100"/>
      <c r="K95" s="100"/>
      <c r="L95" s="100"/>
      <c r="M95" s="100"/>
      <c r="N95" s="100"/>
      <c r="O95" s="100"/>
      <c r="P95" s="100"/>
      <c r="Q95" s="100"/>
      <c r="R95" s="100"/>
      <c r="S95" s="100"/>
      <c r="T95" s="100"/>
      <c r="U95" s="100"/>
      <c r="V95" s="100"/>
      <c r="W95" s="96"/>
      <c r="X95" s="96"/>
      <c r="Y95" s="96"/>
      <c r="Z95" s="96"/>
    </row>
    <row r="96" spans="1:26" ht="12.75" customHeight="1">
      <c r="A96" s="100"/>
      <c r="B96" s="149"/>
      <c r="C96" s="100"/>
      <c r="D96" s="100"/>
      <c r="E96" s="100"/>
      <c r="F96" s="100"/>
      <c r="G96" s="100"/>
      <c r="H96" s="100"/>
      <c r="I96" s="100"/>
      <c r="J96" s="100"/>
      <c r="K96" s="100"/>
      <c r="L96" s="100"/>
      <c r="M96" s="100"/>
      <c r="N96" s="100"/>
      <c r="O96" s="100"/>
      <c r="P96" s="100"/>
      <c r="Q96" s="100"/>
      <c r="R96" s="100"/>
      <c r="S96" s="100"/>
      <c r="T96" s="100"/>
      <c r="U96" s="100"/>
      <c r="V96" s="100"/>
      <c r="W96" s="96"/>
      <c r="X96" s="96"/>
      <c r="Y96" s="96"/>
      <c r="Z96" s="96"/>
    </row>
    <row r="97" spans="1:26" ht="12.75" customHeight="1">
      <c r="A97" s="100"/>
      <c r="B97" s="149"/>
      <c r="C97" s="100"/>
      <c r="D97" s="100"/>
      <c r="E97" s="100"/>
      <c r="F97" s="100"/>
      <c r="G97" s="100"/>
      <c r="H97" s="100"/>
      <c r="I97" s="100"/>
      <c r="J97" s="100"/>
      <c r="K97" s="100"/>
      <c r="L97" s="100"/>
      <c r="M97" s="100"/>
      <c r="N97" s="100"/>
      <c r="O97" s="100"/>
      <c r="P97" s="100"/>
      <c r="Q97" s="100"/>
      <c r="R97" s="100"/>
      <c r="S97" s="100"/>
      <c r="T97" s="100"/>
      <c r="U97" s="100"/>
      <c r="V97" s="100"/>
      <c r="W97" s="96"/>
      <c r="X97" s="96"/>
      <c r="Y97" s="96"/>
      <c r="Z97" s="96"/>
    </row>
    <row r="98" spans="1:26" ht="12.75" customHeight="1">
      <c r="A98" s="100"/>
      <c r="B98" s="149"/>
      <c r="C98" s="100"/>
      <c r="D98" s="100"/>
      <c r="E98" s="100"/>
      <c r="F98" s="100"/>
      <c r="G98" s="100"/>
      <c r="H98" s="100"/>
      <c r="I98" s="100"/>
      <c r="J98" s="100"/>
      <c r="K98" s="100"/>
      <c r="L98" s="100"/>
      <c r="M98" s="100"/>
      <c r="N98" s="100"/>
      <c r="O98" s="100"/>
      <c r="P98" s="100"/>
      <c r="Q98" s="100"/>
      <c r="R98" s="100"/>
      <c r="S98" s="100"/>
      <c r="T98" s="100"/>
      <c r="U98" s="100"/>
      <c r="V98" s="100"/>
      <c r="W98" s="96"/>
      <c r="X98" s="96"/>
      <c r="Y98" s="96"/>
      <c r="Z98" s="96"/>
    </row>
    <row r="99" spans="1:26" ht="12.75" customHeight="1">
      <c r="A99" s="100"/>
      <c r="B99" s="149"/>
      <c r="C99" s="100"/>
      <c r="D99" s="100"/>
      <c r="E99" s="100"/>
      <c r="F99" s="100"/>
      <c r="G99" s="100"/>
      <c r="H99" s="100"/>
      <c r="I99" s="100"/>
      <c r="J99" s="100"/>
      <c r="K99" s="100"/>
      <c r="L99" s="100"/>
      <c r="M99" s="100"/>
      <c r="N99" s="100"/>
      <c r="O99" s="100"/>
      <c r="P99" s="100"/>
      <c r="Q99" s="100"/>
      <c r="R99" s="100"/>
      <c r="S99" s="100"/>
      <c r="T99" s="100"/>
      <c r="U99" s="100"/>
      <c r="V99" s="100"/>
      <c r="W99" s="96"/>
      <c r="X99" s="96"/>
      <c r="Y99" s="96"/>
      <c r="Z99" s="96"/>
    </row>
    <row r="100" spans="1:26" ht="12.75" customHeight="1">
      <c r="A100" s="100"/>
      <c r="B100" s="149"/>
      <c r="C100" s="100"/>
      <c r="D100" s="100"/>
      <c r="E100" s="100"/>
      <c r="F100" s="100"/>
      <c r="G100" s="100"/>
      <c r="H100" s="100"/>
      <c r="I100" s="100"/>
      <c r="J100" s="100"/>
      <c r="K100" s="100"/>
      <c r="L100" s="100"/>
      <c r="M100" s="100"/>
      <c r="N100" s="100"/>
      <c r="O100" s="100"/>
      <c r="P100" s="100"/>
      <c r="Q100" s="100"/>
      <c r="R100" s="100"/>
      <c r="S100" s="100"/>
      <c r="T100" s="100"/>
      <c r="U100" s="100"/>
      <c r="V100" s="100"/>
      <c r="W100" s="96"/>
      <c r="X100" s="96"/>
      <c r="Y100" s="96"/>
      <c r="Z100" s="96"/>
    </row>
    <row r="101" spans="1:26" ht="12.75" customHeight="1">
      <c r="A101" s="100"/>
      <c r="B101" s="149"/>
      <c r="C101" s="100"/>
      <c r="D101" s="100"/>
      <c r="E101" s="100"/>
      <c r="F101" s="100"/>
      <c r="G101" s="100"/>
      <c r="H101" s="100"/>
      <c r="I101" s="100"/>
      <c r="J101" s="100"/>
      <c r="K101" s="100"/>
      <c r="L101" s="100"/>
      <c r="M101" s="100"/>
      <c r="N101" s="100"/>
      <c r="O101" s="100"/>
      <c r="P101" s="100"/>
      <c r="Q101" s="100"/>
      <c r="R101" s="100"/>
      <c r="S101" s="100"/>
      <c r="T101" s="100"/>
      <c r="U101" s="100"/>
      <c r="V101" s="100"/>
      <c r="W101" s="96"/>
      <c r="X101" s="96"/>
      <c r="Y101" s="96"/>
      <c r="Z101" s="96"/>
    </row>
    <row r="102" spans="1:26" ht="12.75" customHeight="1">
      <c r="A102" s="100"/>
      <c r="B102" s="149"/>
      <c r="C102" s="100"/>
      <c r="D102" s="100"/>
      <c r="E102" s="100"/>
      <c r="F102" s="100"/>
      <c r="G102" s="100"/>
      <c r="H102" s="100"/>
      <c r="I102" s="100"/>
      <c r="J102" s="100"/>
      <c r="K102" s="100"/>
      <c r="L102" s="100"/>
      <c r="M102" s="100"/>
      <c r="N102" s="100"/>
      <c r="O102" s="100"/>
      <c r="P102" s="100"/>
      <c r="Q102" s="100"/>
      <c r="R102" s="100"/>
      <c r="S102" s="100"/>
      <c r="T102" s="100"/>
      <c r="U102" s="100"/>
      <c r="V102" s="100"/>
      <c r="W102" s="96"/>
      <c r="X102" s="96"/>
      <c r="Y102" s="96"/>
      <c r="Z102" s="96"/>
    </row>
    <row r="103" spans="1:26" ht="12.75" customHeight="1">
      <c r="A103" s="100"/>
      <c r="B103" s="149"/>
      <c r="C103" s="100"/>
      <c r="D103" s="100"/>
      <c r="E103" s="100"/>
      <c r="F103" s="100"/>
      <c r="G103" s="100"/>
      <c r="H103" s="100"/>
      <c r="I103" s="100"/>
      <c r="J103" s="100"/>
      <c r="K103" s="100"/>
      <c r="L103" s="100"/>
      <c r="M103" s="100"/>
      <c r="N103" s="100"/>
      <c r="O103" s="100"/>
      <c r="P103" s="100"/>
      <c r="Q103" s="100"/>
      <c r="R103" s="100"/>
      <c r="S103" s="100"/>
      <c r="T103" s="100"/>
      <c r="U103" s="100"/>
      <c r="V103" s="100"/>
      <c r="W103" s="96"/>
      <c r="X103" s="96"/>
      <c r="Y103" s="96"/>
      <c r="Z103" s="96"/>
    </row>
    <row r="104" spans="1:26" ht="12.75" customHeight="1">
      <c r="A104" s="100"/>
      <c r="B104" s="149"/>
      <c r="C104" s="100"/>
      <c r="D104" s="100"/>
      <c r="E104" s="100"/>
      <c r="F104" s="100"/>
      <c r="G104" s="100"/>
      <c r="H104" s="100"/>
      <c r="I104" s="100"/>
      <c r="J104" s="100"/>
      <c r="K104" s="100"/>
      <c r="L104" s="100"/>
      <c r="M104" s="100"/>
      <c r="N104" s="100"/>
      <c r="O104" s="100"/>
      <c r="P104" s="100"/>
      <c r="Q104" s="100"/>
      <c r="R104" s="100"/>
      <c r="S104" s="100"/>
      <c r="T104" s="100"/>
      <c r="U104" s="100"/>
      <c r="V104" s="100"/>
      <c r="W104" s="96"/>
      <c r="X104" s="96"/>
      <c r="Y104" s="96"/>
      <c r="Z104" s="96"/>
    </row>
    <row r="105" spans="1:26" ht="12.75" customHeight="1">
      <c r="A105" s="100"/>
      <c r="B105" s="149"/>
      <c r="C105" s="100"/>
      <c r="D105" s="100"/>
      <c r="E105" s="100"/>
      <c r="F105" s="100"/>
      <c r="G105" s="100"/>
      <c r="H105" s="100"/>
      <c r="I105" s="100"/>
      <c r="J105" s="100"/>
      <c r="K105" s="100"/>
      <c r="L105" s="100"/>
      <c r="M105" s="100"/>
      <c r="N105" s="100"/>
      <c r="O105" s="100"/>
      <c r="P105" s="100"/>
      <c r="Q105" s="100"/>
      <c r="R105" s="100"/>
      <c r="S105" s="100"/>
      <c r="T105" s="100"/>
      <c r="U105" s="100"/>
      <c r="V105" s="100"/>
      <c r="W105" s="96"/>
      <c r="X105" s="96"/>
      <c r="Y105" s="96"/>
      <c r="Z105" s="96"/>
    </row>
    <row r="106" spans="1:26" ht="12.75" customHeight="1">
      <c r="A106" s="100"/>
      <c r="B106" s="149"/>
      <c r="C106" s="100"/>
      <c r="D106" s="100"/>
      <c r="E106" s="100"/>
      <c r="F106" s="100"/>
      <c r="G106" s="100"/>
      <c r="H106" s="100"/>
      <c r="I106" s="100"/>
      <c r="J106" s="100"/>
      <c r="K106" s="100"/>
      <c r="L106" s="100"/>
      <c r="M106" s="100"/>
      <c r="N106" s="100"/>
      <c r="O106" s="100"/>
      <c r="P106" s="100"/>
      <c r="Q106" s="100"/>
      <c r="R106" s="100"/>
      <c r="S106" s="100"/>
      <c r="T106" s="100"/>
      <c r="U106" s="100"/>
      <c r="V106" s="100"/>
      <c r="W106" s="96"/>
      <c r="X106" s="96"/>
      <c r="Y106" s="96"/>
      <c r="Z106" s="96"/>
    </row>
    <row r="107" spans="1:26" ht="12.75" customHeight="1">
      <c r="A107" s="100"/>
      <c r="B107" s="149"/>
      <c r="C107" s="100"/>
      <c r="D107" s="100"/>
      <c r="E107" s="100"/>
      <c r="F107" s="100"/>
      <c r="G107" s="100"/>
      <c r="H107" s="100"/>
      <c r="I107" s="100"/>
      <c r="J107" s="100"/>
      <c r="K107" s="100"/>
      <c r="L107" s="100"/>
      <c r="M107" s="100"/>
      <c r="N107" s="100"/>
      <c r="O107" s="100"/>
      <c r="P107" s="100"/>
      <c r="Q107" s="100"/>
      <c r="R107" s="100"/>
      <c r="S107" s="100"/>
      <c r="T107" s="100"/>
      <c r="U107" s="100"/>
      <c r="V107" s="100"/>
      <c r="W107" s="96"/>
      <c r="X107" s="96"/>
      <c r="Y107" s="96"/>
      <c r="Z107" s="96"/>
    </row>
    <row r="108" spans="1:26" ht="12.75" customHeight="1">
      <c r="A108" s="100"/>
      <c r="B108" s="149"/>
      <c r="C108" s="100"/>
      <c r="D108" s="100"/>
      <c r="E108" s="100"/>
      <c r="F108" s="100"/>
      <c r="G108" s="100"/>
      <c r="H108" s="100"/>
      <c r="I108" s="100"/>
      <c r="J108" s="100"/>
      <c r="K108" s="100"/>
      <c r="L108" s="100"/>
      <c r="M108" s="100"/>
      <c r="N108" s="100"/>
      <c r="O108" s="100"/>
      <c r="P108" s="100"/>
      <c r="Q108" s="100"/>
      <c r="R108" s="100"/>
      <c r="S108" s="100"/>
      <c r="T108" s="100"/>
      <c r="U108" s="100"/>
      <c r="V108" s="100"/>
      <c r="W108" s="96"/>
      <c r="X108" s="96"/>
      <c r="Y108" s="96"/>
      <c r="Z108" s="96"/>
    </row>
    <row r="109" spans="1:26" ht="12.75" customHeight="1">
      <c r="A109" s="100"/>
      <c r="B109" s="149"/>
      <c r="C109" s="100"/>
      <c r="D109" s="100"/>
      <c r="E109" s="100"/>
      <c r="F109" s="100"/>
      <c r="G109" s="100"/>
      <c r="H109" s="100"/>
      <c r="I109" s="100"/>
      <c r="J109" s="100"/>
      <c r="K109" s="100"/>
      <c r="L109" s="100"/>
      <c r="M109" s="100"/>
      <c r="N109" s="100"/>
      <c r="O109" s="100"/>
      <c r="P109" s="100"/>
      <c r="Q109" s="100"/>
      <c r="R109" s="100"/>
      <c r="S109" s="100"/>
      <c r="T109" s="100"/>
      <c r="U109" s="100"/>
      <c r="V109" s="100"/>
      <c r="W109" s="96"/>
      <c r="X109" s="96"/>
      <c r="Y109" s="96"/>
      <c r="Z109" s="96"/>
    </row>
    <row r="110" spans="1:26" ht="12.75" customHeight="1">
      <c r="A110" s="100"/>
      <c r="B110" s="149"/>
      <c r="C110" s="100"/>
      <c r="D110" s="100"/>
      <c r="E110" s="100"/>
      <c r="F110" s="100"/>
      <c r="G110" s="100"/>
      <c r="H110" s="100"/>
      <c r="I110" s="100"/>
      <c r="J110" s="100"/>
      <c r="K110" s="100"/>
      <c r="L110" s="100"/>
      <c r="M110" s="100"/>
      <c r="N110" s="100"/>
      <c r="O110" s="100"/>
      <c r="P110" s="100"/>
      <c r="Q110" s="100"/>
      <c r="R110" s="100"/>
      <c r="S110" s="100"/>
      <c r="T110" s="100"/>
      <c r="U110" s="100"/>
      <c r="V110" s="100"/>
      <c r="W110" s="96"/>
      <c r="X110" s="96"/>
      <c r="Y110" s="96"/>
      <c r="Z110" s="96"/>
    </row>
    <row r="111" spans="1:26" ht="12.75" customHeight="1">
      <c r="A111" s="100"/>
      <c r="B111" s="149"/>
      <c r="C111" s="100"/>
      <c r="D111" s="100"/>
      <c r="E111" s="100"/>
      <c r="F111" s="100"/>
      <c r="G111" s="100"/>
      <c r="H111" s="100"/>
      <c r="I111" s="100"/>
      <c r="J111" s="100"/>
      <c r="K111" s="100"/>
      <c r="L111" s="100"/>
      <c r="M111" s="100"/>
      <c r="N111" s="100"/>
      <c r="O111" s="100"/>
      <c r="P111" s="100"/>
      <c r="Q111" s="100"/>
      <c r="R111" s="100"/>
      <c r="S111" s="100"/>
      <c r="T111" s="100"/>
      <c r="U111" s="100"/>
      <c r="V111" s="100"/>
      <c r="W111" s="96"/>
      <c r="X111" s="96"/>
      <c r="Y111" s="96"/>
      <c r="Z111" s="96"/>
    </row>
    <row r="112" spans="1:26" ht="12.75" customHeight="1">
      <c r="A112" s="100"/>
      <c r="B112" s="149"/>
      <c r="C112" s="100"/>
      <c r="D112" s="100"/>
      <c r="E112" s="100"/>
      <c r="F112" s="100"/>
      <c r="G112" s="100"/>
      <c r="H112" s="100"/>
      <c r="I112" s="100"/>
      <c r="J112" s="100"/>
      <c r="K112" s="100"/>
      <c r="L112" s="100"/>
      <c r="M112" s="100"/>
      <c r="N112" s="100"/>
      <c r="O112" s="100"/>
      <c r="P112" s="100"/>
      <c r="Q112" s="100"/>
      <c r="R112" s="100"/>
      <c r="S112" s="100"/>
      <c r="T112" s="100"/>
      <c r="U112" s="100"/>
      <c r="V112" s="100"/>
      <c r="W112" s="96"/>
      <c r="X112" s="96"/>
      <c r="Y112" s="96"/>
      <c r="Z112" s="96"/>
    </row>
    <row r="113" spans="1:26" ht="12.75" customHeight="1">
      <c r="A113" s="100"/>
      <c r="B113" s="149"/>
      <c r="C113" s="100"/>
      <c r="D113" s="100"/>
      <c r="E113" s="100"/>
      <c r="F113" s="100"/>
      <c r="G113" s="100"/>
      <c r="H113" s="100"/>
      <c r="I113" s="100"/>
      <c r="J113" s="100"/>
      <c r="K113" s="100"/>
      <c r="L113" s="100"/>
      <c r="M113" s="100"/>
      <c r="N113" s="100"/>
      <c r="O113" s="100"/>
      <c r="P113" s="100"/>
      <c r="Q113" s="100"/>
      <c r="R113" s="100"/>
      <c r="S113" s="100"/>
      <c r="T113" s="100"/>
      <c r="U113" s="100"/>
      <c r="V113" s="100"/>
      <c r="W113" s="96"/>
      <c r="X113" s="96"/>
      <c r="Y113" s="96"/>
      <c r="Z113" s="96"/>
    </row>
    <row r="114" spans="1:26" ht="12.75" customHeight="1">
      <c r="A114" s="100"/>
      <c r="B114" s="149"/>
      <c r="C114" s="100"/>
      <c r="D114" s="100"/>
      <c r="E114" s="100"/>
      <c r="F114" s="100"/>
      <c r="G114" s="100"/>
      <c r="H114" s="100"/>
      <c r="I114" s="100"/>
      <c r="J114" s="100"/>
      <c r="K114" s="100"/>
      <c r="L114" s="100"/>
      <c r="M114" s="100"/>
      <c r="N114" s="100"/>
      <c r="O114" s="100"/>
      <c r="P114" s="100"/>
      <c r="Q114" s="100"/>
      <c r="R114" s="100"/>
      <c r="S114" s="100"/>
      <c r="T114" s="100"/>
      <c r="U114" s="100"/>
      <c r="V114" s="100"/>
      <c r="W114" s="96"/>
      <c r="X114" s="96"/>
      <c r="Y114" s="96"/>
      <c r="Z114" s="96"/>
    </row>
    <row r="115" spans="1:26" ht="12.75" customHeight="1">
      <c r="A115" s="100"/>
      <c r="B115" s="149"/>
      <c r="C115" s="100"/>
      <c r="D115" s="100"/>
      <c r="E115" s="100"/>
      <c r="F115" s="100"/>
      <c r="G115" s="100"/>
      <c r="H115" s="100"/>
      <c r="I115" s="100"/>
      <c r="J115" s="100"/>
      <c r="K115" s="100"/>
      <c r="L115" s="100"/>
      <c r="M115" s="100"/>
      <c r="N115" s="100"/>
      <c r="O115" s="100"/>
      <c r="P115" s="100"/>
      <c r="Q115" s="100"/>
      <c r="R115" s="100"/>
      <c r="S115" s="100"/>
      <c r="T115" s="100"/>
      <c r="U115" s="100"/>
      <c r="V115" s="100"/>
      <c r="W115" s="96"/>
      <c r="X115" s="96"/>
      <c r="Y115" s="96"/>
      <c r="Z115" s="96"/>
    </row>
    <row r="116" spans="1:26" ht="12.75" customHeight="1">
      <c r="A116" s="100"/>
      <c r="B116" s="149"/>
      <c r="C116" s="100"/>
      <c r="D116" s="100"/>
      <c r="E116" s="100"/>
      <c r="F116" s="100"/>
      <c r="G116" s="100"/>
      <c r="H116" s="100"/>
      <c r="I116" s="100"/>
      <c r="J116" s="100"/>
      <c r="K116" s="100"/>
      <c r="L116" s="100"/>
      <c r="M116" s="100"/>
      <c r="N116" s="100"/>
      <c r="O116" s="100"/>
      <c r="P116" s="100"/>
      <c r="Q116" s="100"/>
      <c r="R116" s="100"/>
      <c r="S116" s="100"/>
      <c r="T116" s="100"/>
      <c r="U116" s="100"/>
      <c r="V116" s="100"/>
      <c r="W116" s="96"/>
      <c r="X116" s="96"/>
      <c r="Y116" s="96"/>
      <c r="Z116" s="96"/>
    </row>
    <row r="117" spans="1:26" ht="12.75" customHeight="1">
      <c r="A117" s="100"/>
      <c r="B117" s="149"/>
      <c r="C117" s="100"/>
      <c r="D117" s="100"/>
      <c r="E117" s="100"/>
      <c r="F117" s="100"/>
      <c r="G117" s="100"/>
      <c r="H117" s="100"/>
      <c r="I117" s="100"/>
      <c r="J117" s="100"/>
      <c r="K117" s="100"/>
      <c r="L117" s="100"/>
      <c r="M117" s="100"/>
      <c r="N117" s="100"/>
      <c r="O117" s="100"/>
      <c r="P117" s="100"/>
      <c r="Q117" s="100"/>
      <c r="R117" s="100"/>
      <c r="S117" s="100"/>
      <c r="T117" s="100"/>
      <c r="U117" s="100"/>
      <c r="V117" s="100"/>
      <c r="W117" s="96"/>
      <c r="X117" s="96"/>
      <c r="Y117" s="96"/>
      <c r="Z117" s="96"/>
    </row>
    <row r="118" spans="1:26" ht="12.75" customHeight="1">
      <c r="A118" s="100"/>
      <c r="B118" s="149"/>
      <c r="C118" s="100"/>
      <c r="D118" s="100"/>
      <c r="E118" s="100"/>
      <c r="F118" s="100"/>
      <c r="G118" s="100"/>
      <c r="H118" s="100"/>
      <c r="I118" s="100"/>
      <c r="J118" s="100"/>
      <c r="K118" s="100"/>
      <c r="L118" s="100"/>
      <c r="M118" s="100"/>
      <c r="N118" s="100"/>
      <c r="O118" s="100"/>
      <c r="P118" s="100"/>
      <c r="Q118" s="100"/>
      <c r="R118" s="100"/>
      <c r="S118" s="100"/>
      <c r="T118" s="100"/>
      <c r="U118" s="100"/>
      <c r="V118" s="100"/>
      <c r="W118" s="96"/>
      <c r="X118" s="96"/>
      <c r="Y118" s="96"/>
      <c r="Z118" s="96"/>
    </row>
    <row r="119" spans="1:26" ht="12.75" customHeight="1">
      <c r="A119" s="100"/>
      <c r="B119" s="149"/>
      <c r="C119" s="100"/>
      <c r="D119" s="100"/>
      <c r="E119" s="100"/>
      <c r="F119" s="100"/>
      <c r="G119" s="100"/>
      <c r="H119" s="100"/>
      <c r="I119" s="100"/>
      <c r="J119" s="100"/>
      <c r="K119" s="100"/>
      <c r="L119" s="100"/>
      <c r="M119" s="100"/>
      <c r="N119" s="100"/>
      <c r="O119" s="100"/>
      <c r="P119" s="100"/>
      <c r="Q119" s="100"/>
      <c r="R119" s="100"/>
      <c r="S119" s="100"/>
      <c r="T119" s="100"/>
      <c r="U119" s="100"/>
      <c r="V119" s="100"/>
      <c r="W119" s="96"/>
      <c r="X119" s="96"/>
      <c r="Y119" s="96"/>
      <c r="Z119" s="96"/>
    </row>
    <row r="120" spans="1:26" ht="12.75" customHeight="1">
      <c r="A120" s="100"/>
      <c r="B120" s="149"/>
      <c r="C120" s="100"/>
      <c r="D120" s="100"/>
      <c r="E120" s="100"/>
      <c r="F120" s="100"/>
      <c r="G120" s="100"/>
      <c r="H120" s="100"/>
      <c r="I120" s="100"/>
      <c r="J120" s="100"/>
      <c r="K120" s="100"/>
      <c r="L120" s="100"/>
      <c r="M120" s="100"/>
      <c r="N120" s="100"/>
      <c r="O120" s="100"/>
      <c r="P120" s="100"/>
      <c r="Q120" s="100"/>
      <c r="R120" s="100"/>
      <c r="S120" s="100"/>
      <c r="T120" s="100"/>
      <c r="U120" s="100"/>
      <c r="V120" s="100"/>
      <c r="W120" s="96"/>
      <c r="X120" s="96"/>
      <c r="Y120" s="96"/>
      <c r="Z120" s="96"/>
    </row>
    <row r="121" spans="1:26" ht="12.75" customHeight="1">
      <c r="A121" s="100"/>
      <c r="B121" s="149"/>
      <c r="C121" s="100"/>
      <c r="D121" s="100"/>
      <c r="E121" s="100"/>
      <c r="F121" s="100"/>
      <c r="G121" s="100"/>
      <c r="H121" s="100"/>
      <c r="I121" s="100"/>
      <c r="J121" s="100"/>
      <c r="K121" s="100"/>
      <c r="L121" s="100"/>
      <c r="M121" s="100"/>
      <c r="N121" s="100"/>
      <c r="O121" s="100"/>
      <c r="P121" s="100"/>
      <c r="Q121" s="100"/>
      <c r="R121" s="100"/>
      <c r="S121" s="100"/>
      <c r="T121" s="100"/>
      <c r="U121" s="100"/>
      <c r="V121" s="100"/>
      <c r="W121" s="96"/>
      <c r="X121" s="96"/>
      <c r="Y121" s="96"/>
      <c r="Z121" s="96"/>
    </row>
    <row r="122" spans="1:26" ht="12.75" customHeight="1">
      <c r="A122" s="100"/>
      <c r="B122" s="149"/>
      <c r="C122" s="100"/>
      <c r="D122" s="100"/>
      <c r="E122" s="100"/>
      <c r="F122" s="100"/>
      <c r="G122" s="100"/>
      <c r="H122" s="100"/>
      <c r="I122" s="100"/>
      <c r="J122" s="100"/>
      <c r="K122" s="100"/>
      <c r="L122" s="100"/>
      <c r="M122" s="100"/>
      <c r="N122" s="100"/>
      <c r="O122" s="100"/>
      <c r="P122" s="100"/>
      <c r="Q122" s="100"/>
      <c r="R122" s="100"/>
      <c r="S122" s="100"/>
      <c r="T122" s="100"/>
      <c r="U122" s="100"/>
      <c r="V122" s="100"/>
      <c r="W122" s="96"/>
      <c r="X122" s="96"/>
      <c r="Y122" s="96"/>
      <c r="Z122" s="96"/>
    </row>
    <row r="123" spans="1:26" ht="12.75" customHeight="1">
      <c r="A123" s="100"/>
      <c r="B123" s="149"/>
      <c r="C123" s="100"/>
      <c r="D123" s="100"/>
      <c r="E123" s="100"/>
      <c r="F123" s="100"/>
      <c r="G123" s="100"/>
      <c r="H123" s="100"/>
      <c r="I123" s="100"/>
      <c r="J123" s="100"/>
      <c r="K123" s="100"/>
      <c r="L123" s="100"/>
      <c r="M123" s="100"/>
      <c r="N123" s="100"/>
      <c r="O123" s="100"/>
      <c r="P123" s="100"/>
      <c r="Q123" s="100"/>
      <c r="R123" s="100"/>
      <c r="S123" s="100"/>
      <c r="T123" s="100"/>
      <c r="U123" s="100"/>
      <c r="V123" s="100"/>
      <c r="W123" s="96"/>
      <c r="X123" s="96"/>
      <c r="Y123" s="96"/>
      <c r="Z123" s="96"/>
    </row>
    <row r="124" spans="1:26" ht="12.75" customHeight="1">
      <c r="A124" s="100"/>
      <c r="B124" s="149"/>
      <c r="C124" s="100"/>
      <c r="D124" s="100"/>
      <c r="E124" s="100"/>
      <c r="F124" s="100"/>
      <c r="G124" s="100"/>
      <c r="H124" s="100"/>
      <c r="I124" s="100"/>
      <c r="J124" s="100"/>
      <c r="K124" s="100"/>
      <c r="L124" s="100"/>
      <c r="M124" s="100"/>
      <c r="N124" s="100"/>
      <c r="O124" s="100"/>
      <c r="P124" s="100"/>
      <c r="Q124" s="100"/>
      <c r="R124" s="100"/>
      <c r="S124" s="100"/>
      <c r="T124" s="100"/>
      <c r="U124" s="100"/>
      <c r="V124" s="100"/>
      <c r="W124" s="96"/>
      <c r="X124" s="96"/>
      <c r="Y124" s="96"/>
      <c r="Z124" s="96"/>
    </row>
    <row r="125" spans="1:26" ht="12.75" customHeight="1">
      <c r="A125" s="100"/>
      <c r="B125" s="149"/>
      <c r="C125" s="100"/>
      <c r="D125" s="100"/>
      <c r="E125" s="100"/>
      <c r="F125" s="100"/>
      <c r="G125" s="100"/>
      <c r="H125" s="100"/>
      <c r="I125" s="100"/>
      <c r="J125" s="100"/>
      <c r="K125" s="100"/>
      <c r="L125" s="100"/>
      <c r="M125" s="100"/>
      <c r="N125" s="100"/>
      <c r="O125" s="100"/>
      <c r="P125" s="100"/>
      <c r="Q125" s="100"/>
      <c r="R125" s="100"/>
      <c r="S125" s="100"/>
      <c r="T125" s="100"/>
      <c r="U125" s="100"/>
      <c r="V125" s="100"/>
      <c r="W125" s="96"/>
      <c r="X125" s="96"/>
      <c r="Y125" s="96"/>
      <c r="Z125" s="96"/>
    </row>
    <row r="126" spans="1:26" ht="12.75" customHeight="1">
      <c r="A126" s="100"/>
      <c r="B126" s="149"/>
      <c r="C126" s="100"/>
      <c r="D126" s="100"/>
      <c r="E126" s="100"/>
      <c r="F126" s="100"/>
      <c r="G126" s="100"/>
      <c r="H126" s="100"/>
      <c r="I126" s="100"/>
      <c r="J126" s="100"/>
      <c r="K126" s="100"/>
      <c r="L126" s="100"/>
      <c r="M126" s="100"/>
      <c r="N126" s="100"/>
      <c r="O126" s="100"/>
      <c r="P126" s="100"/>
      <c r="Q126" s="100"/>
      <c r="R126" s="100"/>
      <c r="S126" s="100"/>
      <c r="T126" s="100"/>
      <c r="U126" s="100"/>
      <c r="V126" s="100"/>
      <c r="W126" s="96"/>
      <c r="X126" s="96"/>
      <c r="Y126" s="96"/>
      <c r="Z126" s="96"/>
    </row>
    <row r="127" spans="1:26" ht="12.75" customHeight="1">
      <c r="A127" s="100"/>
      <c r="B127" s="149"/>
      <c r="C127" s="100"/>
      <c r="D127" s="100"/>
      <c r="E127" s="100"/>
      <c r="F127" s="100"/>
      <c r="G127" s="100"/>
      <c r="H127" s="100"/>
      <c r="I127" s="100"/>
      <c r="J127" s="100"/>
      <c r="K127" s="100"/>
      <c r="L127" s="100"/>
      <c r="M127" s="100"/>
      <c r="N127" s="100"/>
      <c r="O127" s="100"/>
      <c r="P127" s="100"/>
      <c r="Q127" s="100"/>
      <c r="R127" s="100"/>
      <c r="S127" s="100"/>
      <c r="T127" s="100"/>
      <c r="U127" s="100"/>
      <c r="V127" s="100"/>
      <c r="W127" s="96"/>
      <c r="X127" s="96"/>
      <c r="Y127" s="96"/>
      <c r="Z127" s="96"/>
    </row>
    <row r="128" spans="1:26" ht="12.75" customHeight="1">
      <c r="A128" s="100"/>
      <c r="B128" s="149"/>
      <c r="C128" s="100"/>
      <c r="D128" s="100"/>
      <c r="E128" s="100"/>
      <c r="F128" s="100"/>
      <c r="G128" s="100"/>
      <c r="H128" s="100"/>
      <c r="I128" s="100"/>
      <c r="J128" s="100"/>
      <c r="K128" s="100"/>
      <c r="L128" s="100"/>
      <c r="M128" s="100"/>
      <c r="N128" s="100"/>
      <c r="O128" s="100"/>
      <c r="P128" s="100"/>
      <c r="Q128" s="100"/>
      <c r="R128" s="100"/>
      <c r="S128" s="100"/>
      <c r="T128" s="100"/>
      <c r="U128" s="100"/>
      <c r="V128" s="100"/>
      <c r="W128" s="96"/>
      <c r="X128" s="96"/>
      <c r="Y128" s="96"/>
      <c r="Z128" s="96"/>
    </row>
    <row r="129" spans="1:26" ht="12.75" customHeight="1">
      <c r="A129" s="100"/>
      <c r="B129" s="149"/>
      <c r="C129" s="100"/>
      <c r="D129" s="100"/>
      <c r="E129" s="100"/>
      <c r="F129" s="100"/>
      <c r="G129" s="100"/>
      <c r="H129" s="100"/>
      <c r="I129" s="100"/>
      <c r="J129" s="100"/>
      <c r="K129" s="100"/>
      <c r="L129" s="100"/>
      <c r="M129" s="100"/>
      <c r="N129" s="100"/>
      <c r="O129" s="100"/>
      <c r="P129" s="100"/>
      <c r="Q129" s="100"/>
      <c r="R129" s="100"/>
      <c r="S129" s="100"/>
      <c r="T129" s="100"/>
      <c r="U129" s="100"/>
      <c r="V129" s="100"/>
      <c r="W129" s="96"/>
      <c r="X129" s="96"/>
      <c r="Y129" s="96"/>
      <c r="Z129" s="96"/>
    </row>
    <row r="130" spans="1:26" ht="12.75" customHeight="1">
      <c r="A130" s="100"/>
      <c r="B130" s="149"/>
      <c r="C130" s="100"/>
      <c r="D130" s="100"/>
      <c r="E130" s="100"/>
      <c r="F130" s="100"/>
      <c r="G130" s="100"/>
      <c r="H130" s="100"/>
      <c r="I130" s="100"/>
      <c r="J130" s="100"/>
      <c r="K130" s="100"/>
      <c r="L130" s="100"/>
      <c r="M130" s="100"/>
      <c r="N130" s="100"/>
      <c r="O130" s="100"/>
      <c r="P130" s="100"/>
      <c r="Q130" s="100"/>
      <c r="R130" s="100"/>
      <c r="S130" s="100"/>
      <c r="T130" s="100"/>
      <c r="U130" s="100"/>
      <c r="V130" s="100"/>
      <c r="W130" s="96"/>
      <c r="X130" s="96"/>
      <c r="Y130" s="96"/>
      <c r="Z130" s="96"/>
    </row>
    <row r="131" spans="1:26" ht="12.75" customHeight="1">
      <c r="A131" s="100"/>
      <c r="B131" s="149"/>
      <c r="C131" s="100"/>
      <c r="D131" s="100"/>
      <c r="E131" s="100"/>
      <c r="F131" s="100"/>
      <c r="G131" s="100"/>
      <c r="H131" s="100"/>
      <c r="I131" s="100"/>
      <c r="J131" s="100"/>
      <c r="K131" s="100"/>
      <c r="L131" s="100"/>
      <c r="M131" s="100"/>
      <c r="N131" s="100"/>
      <c r="O131" s="100"/>
      <c r="P131" s="100"/>
      <c r="Q131" s="100"/>
      <c r="R131" s="100"/>
      <c r="S131" s="100"/>
      <c r="T131" s="100"/>
      <c r="U131" s="100"/>
      <c r="V131" s="100"/>
      <c r="W131" s="96"/>
      <c r="X131" s="96"/>
      <c r="Y131" s="96"/>
      <c r="Z131" s="96"/>
    </row>
    <row r="132" spans="1:26" ht="12.75" customHeight="1">
      <c r="A132" s="100"/>
      <c r="B132" s="149"/>
      <c r="C132" s="100"/>
      <c r="D132" s="100"/>
      <c r="E132" s="100"/>
      <c r="F132" s="100"/>
      <c r="G132" s="100"/>
      <c r="H132" s="100"/>
      <c r="I132" s="100"/>
      <c r="J132" s="100"/>
      <c r="K132" s="100"/>
      <c r="L132" s="100"/>
      <c r="M132" s="100"/>
      <c r="N132" s="100"/>
      <c r="O132" s="100"/>
      <c r="P132" s="100"/>
      <c r="Q132" s="100"/>
      <c r="R132" s="100"/>
      <c r="S132" s="100"/>
      <c r="T132" s="100"/>
      <c r="U132" s="100"/>
      <c r="V132" s="100"/>
      <c r="W132" s="96"/>
      <c r="X132" s="96"/>
      <c r="Y132" s="96"/>
      <c r="Z132" s="96"/>
    </row>
    <row r="133" spans="1:26" ht="12.75" customHeight="1">
      <c r="A133" s="100"/>
      <c r="B133" s="149"/>
      <c r="C133" s="100"/>
      <c r="D133" s="100"/>
      <c r="E133" s="100"/>
      <c r="F133" s="100"/>
      <c r="G133" s="100"/>
      <c r="H133" s="100"/>
      <c r="I133" s="100"/>
      <c r="J133" s="100"/>
      <c r="K133" s="100"/>
      <c r="L133" s="100"/>
      <c r="M133" s="100"/>
      <c r="N133" s="100"/>
      <c r="O133" s="100"/>
      <c r="P133" s="100"/>
      <c r="Q133" s="100"/>
      <c r="R133" s="100"/>
      <c r="S133" s="100"/>
      <c r="T133" s="100"/>
      <c r="U133" s="100"/>
      <c r="V133" s="100"/>
      <c r="W133" s="96"/>
      <c r="X133" s="96"/>
      <c r="Y133" s="96"/>
      <c r="Z133" s="96"/>
    </row>
    <row r="134" spans="1:26" ht="12.75" customHeight="1">
      <c r="A134" s="100"/>
      <c r="B134" s="149"/>
      <c r="C134" s="100"/>
      <c r="D134" s="100"/>
      <c r="E134" s="100"/>
      <c r="F134" s="100"/>
      <c r="G134" s="100"/>
      <c r="H134" s="100"/>
      <c r="I134" s="100"/>
      <c r="J134" s="100"/>
      <c r="K134" s="100"/>
      <c r="L134" s="100"/>
      <c r="M134" s="100"/>
      <c r="N134" s="100"/>
      <c r="O134" s="100"/>
      <c r="P134" s="100"/>
      <c r="Q134" s="100"/>
      <c r="R134" s="100"/>
      <c r="S134" s="100"/>
      <c r="T134" s="100"/>
      <c r="U134" s="100"/>
      <c r="V134" s="100"/>
      <c r="W134" s="96"/>
      <c r="X134" s="96"/>
      <c r="Y134" s="96"/>
      <c r="Z134" s="96"/>
    </row>
    <row r="135" spans="1:26" ht="12.75" customHeight="1">
      <c r="A135" s="100"/>
      <c r="B135" s="149"/>
      <c r="C135" s="100"/>
      <c r="D135" s="100"/>
      <c r="E135" s="100"/>
      <c r="F135" s="100"/>
      <c r="G135" s="100"/>
      <c r="H135" s="100"/>
      <c r="I135" s="100"/>
      <c r="J135" s="100"/>
      <c r="K135" s="100"/>
      <c r="L135" s="100"/>
      <c r="M135" s="100"/>
      <c r="N135" s="100"/>
      <c r="O135" s="100"/>
      <c r="P135" s="100"/>
      <c r="Q135" s="100"/>
      <c r="R135" s="100"/>
      <c r="S135" s="100"/>
      <c r="T135" s="100"/>
      <c r="U135" s="100"/>
      <c r="V135" s="100"/>
      <c r="W135" s="96"/>
      <c r="X135" s="96"/>
      <c r="Y135" s="96"/>
      <c r="Z135" s="96"/>
    </row>
    <row r="136" spans="1:26" ht="12.75" customHeight="1">
      <c r="A136" s="100"/>
      <c r="B136" s="149"/>
      <c r="C136" s="100"/>
      <c r="D136" s="100"/>
      <c r="E136" s="100"/>
      <c r="F136" s="100"/>
      <c r="G136" s="100"/>
      <c r="H136" s="100"/>
      <c r="I136" s="100"/>
      <c r="J136" s="100"/>
      <c r="K136" s="100"/>
      <c r="L136" s="100"/>
      <c r="M136" s="100"/>
      <c r="N136" s="100"/>
      <c r="O136" s="100"/>
      <c r="P136" s="100"/>
      <c r="Q136" s="100"/>
      <c r="R136" s="100"/>
      <c r="S136" s="100"/>
      <c r="T136" s="100"/>
      <c r="U136" s="100"/>
      <c r="V136" s="100"/>
      <c r="W136" s="96"/>
      <c r="X136" s="96"/>
      <c r="Y136" s="96"/>
      <c r="Z136" s="96"/>
    </row>
    <row r="137" spans="1:26" ht="12.75" customHeight="1">
      <c r="A137" s="100"/>
      <c r="B137" s="149"/>
      <c r="C137" s="100"/>
      <c r="D137" s="100"/>
      <c r="E137" s="100"/>
      <c r="F137" s="100"/>
      <c r="G137" s="100"/>
      <c r="H137" s="100"/>
      <c r="I137" s="100"/>
      <c r="J137" s="100"/>
      <c r="K137" s="100"/>
      <c r="L137" s="100"/>
      <c r="M137" s="100"/>
      <c r="N137" s="100"/>
      <c r="O137" s="100"/>
      <c r="P137" s="100"/>
      <c r="Q137" s="100"/>
      <c r="R137" s="100"/>
      <c r="S137" s="100"/>
      <c r="T137" s="100"/>
      <c r="U137" s="100"/>
      <c r="V137" s="100"/>
      <c r="W137" s="96"/>
      <c r="X137" s="96"/>
      <c r="Y137" s="96"/>
      <c r="Z137" s="96"/>
    </row>
    <row r="138" spans="1:26" ht="12.75" customHeight="1">
      <c r="A138" s="100"/>
      <c r="B138" s="149"/>
      <c r="C138" s="100"/>
      <c r="D138" s="100"/>
      <c r="E138" s="100"/>
      <c r="F138" s="100"/>
      <c r="G138" s="100"/>
      <c r="H138" s="100"/>
      <c r="I138" s="100"/>
      <c r="J138" s="100"/>
      <c r="K138" s="100"/>
      <c r="L138" s="100"/>
      <c r="M138" s="100"/>
      <c r="N138" s="100"/>
      <c r="O138" s="100"/>
      <c r="P138" s="100"/>
      <c r="Q138" s="100"/>
      <c r="R138" s="100"/>
      <c r="S138" s="100"/>
      <c r="T138" s="100"/>
      <c r="U138" s="100"/>
      <c r="V138" s="100"/>
      <c r="W138" s="96"/>
      <c r="X138" s="96"/>
      <c r="Y138" s="96"/>
      <c r="Z138" s="96"/>
    </row>
    <row r="139" spans="1:26" ht="12.75" customHeight="1">
      <c r="A139" s="100"/>
      <c r="B139" s="149"/>
      <c r="C139" s="100"/>
      <c r="D139" s="100"/>
      <c r="E139" s="100"/>
      <c r="F139" s="100"/>
      <c r="G139" s="100"/>
      <c r="H139" s="100"/>
      <c r="I139" s="100"/>
      <c r="J139" s="100"/>
      <c r="K139" s="100"/>
      <c r="L139" s="100"/>
      <c r="M139" s="100"/>
      <c r="N139" s="100"/>
      <c r="O139" s="100"/>
      <c r="P139" s="100"/>
      <c r="Q139" s="100"/>
      <c r="R139" s="100"/>
      <c r="S139" s="100"/>
      <c r="T139" s="100"/>
      <c r="U139" s="100"/>
      <c r="V139" s="100"/>
      <c r="W139" s="96"/>
      <c r="X139" s="96"/>
      <c r="Y139" s="96"/>
      <c r="Z139" s="96"/>
    </row>
    <row r="140" spans="1:26" ht="12.75" customHeight="1">
      <c r="A140" s="100"/>
      <c r="B140" s="149"/>
      <c r="C140" s="100"/>
      <c r="D140" s="100"/>
      <c r="E140" s="100"/>
      <c r="F140" s="100"/>
      <c r="G140" s="100"/>
      <c r="H140" s="100"/>
      <c r="I140" s="100"/>
      <c r="J140" s="100"/>
      <c r="K140" s="100"/>
      <c r="L140" s="100"/>
      <c r="M140" s="100"/>
      <c r="N140" s="100"/>
      <c r="O140" s="100"/>
      <c r="P140" s="100"/>
      <c r="Q140" s="100"/>
      <c r="R140" s="100"/>
      <c r="S140" s="100"/>
      <c r="T140" s="100"/>
      <c r="U140" s="100"/>
      <c r="V140" s="100"/>
      <c r="W140" s="96"/>
      <c r="X140" s="96"/>
      <c r="Y140" s="96"/>
      <c r="Z140" s="96"/>
    </row>
    <row r="141" spans="1:26" ht="12.75" customHeight="1">
      <c r="A141" s="100"/>
      <c r="B141" s="149"/>
      <c r="C141" s="100"/>
      <c r="D141" s="100"/>
      <c r="E141" s="100"/>
      <c r="F141" s="100"/>
      <c r="G141" s="100"/>
      <c r="H141" s="100"/>
      <c r="I141" s="100"/>
      <c r="J141" s="100"/>
      <c r="K141" s="100"/>
      <c r="L141" s="100"/>
      <c r="M141" s="100"/>
      <c r="N141" s="100"/>
      <c r="O141" s="100"/>
      <c r="P141" s="100"/>
      <c r="Q141" s="100"/>
      <c r="R141" s="100"/>
      <c r="S141" s="100"/>
      <c r="T141" s="100"/>
      <c r="U141" s="100"/>
      <c r="V141" s="100"/>
      <c r="W141" s="96"/>
      <c r="X141" s="96"/>
      <c r="Y141" s="96"/>
      <c r="Z141" s="96"/>
    </row>
    <row r="142" spans="1:26" ht="12.75" customHeight="1">
      <c r="A142" s="100"/>
      <c r="B142" s="149"/>
      <c r="C142" s="100"/>
      <c r="D142" s="100"/>
      <c r="E142" s="100"/>
      <c r="F142" s="100"/>
      <c r="G142" s="100"/>
      <c r="H142" s="100"/>
      <c r="I142" s="100"/>
      <c r="J142" s="100"/>
      <c r="K142" s="100"/>
      <c r="L142" s="100"/>
      <c r="M142" s="100"/>
      <c r="N142" s="100"/>
      <c r="O142" s="100"/>
      <c r="P142" s="100"/>
      <c r="Q142" s="100"/>
      <c r="R142" s="100"/>
      <c r="S142" s="100"/>
      <c r="T142" s="100"/>
      <c r="U142" s="100"/>
      <c r="V142" s="100"/>
      <c r="W142" s="96"/>
      <c r="X142" s="96"/>
      <c r="Y142" s="96"/>
      <c r="Z142" s="96"/>
    </row>
    <row r="143" spans="1:26" ht="12.75" customHeight="1">
      <c r="A143" s="100"/>
      <c r="B143" s="149"/>
      <c r="C143" s="100"/>
      <c r="D143" s="100"/>
      <c r="E143" s="100"/>
      <c r="F143" s="100"/>
      <c r="G143" s="100"/>
      <c r="H143" s="100"/>
      <c r="I143" s="100"/>
      <c r="J143" s="100"/>
      <c r="K143" s="100"/>
      <c r="L143" s="100"/>
      <c r="M143" s="100"/>
      <c r="N143" s="100"/>
      <c r="O143" s="100"/>
      <c r="P143" s="100"/>
      <c r="Q143" s="100"/>
      <c r="R143" s="100"/>
      <c r="S143" s="100"/>
      <c r="T143" s="100"/>
      <c r="U143" s="100"/>
      <c r="V143" s="100"/>
      <c r="W143" s="96"/>
      <c r="X143" s="96"/>
      <c r="Y143" s="96"/>
      <c r="Z143" s="96"/>
    </row>
    <row r="144" spans="1:26" ht="12.75" customHeight="1">
      <c r="A144" s="100"/>
      <c r="B144" s="149"/>
      <c r="C144" s="100"/>
      <c r="D144" s="100"/>
      <c r="E144" s="100"/>
      <c r="F144" s="100"/>
      <c r="G144" s="100"/>
      <c r="H144" s="100"/>
      <c r="I144" s="100"/>
      <c r="J144" s="100"/>
      <c r="K144" s="100"/>
      <c r="L144" s="100"/>
      <c r="M144" s="100"/>
      <c r="N144" s="100"/>
      <c r="O144" s="100"/>
      <c r="P144" s="100"/>
      <c r="Q144" s="100"/>
      <c r="R144" s="100"/>
      <c r="S144" s="100"/>
      <c r="T144" s="100"/>
      <c r="U144" s="100"/>
      <c r="V144" s="100"/>
      <c r="W144" s="96"/>
      <c r="X144" s="96"/>
      <c r="Y144" s="96"/>
      <c r="Z144" s="96"/>
    </row>
    <row r="145" spans="1:26" ht="12.75" customHeight="1">
      <c r="A145" s="100"/>
      <c r="B145" s="149"/>
      <c r="C145" s="100"/>
      <c r="D145" s="100"/>
      <c r="E145" s="100"/>
      <c r="F145" s="100"/>
      <c r="G145" s="100"/>
      <c r="H145" s="100"/>
      <c r="I145" s="100"/>
      <c r="J145" s="100"/>
      <c r="K145" s="100"/>
      <c r="L145" s="100"/>
      <c r="M145" s="100"/>
      <c r="N145" s="100"/>
      <c r="O145" s="100"/>
      <c r="P145" s="100"/>
      <c r="Q145" s="100"/>
      <c r="R145" s="100"/>
      <c r="S145" s="100"/>
      <c r="T145" s="100"/>
      <c r="U145" s="100"/>
      <c r="V145" s="100"/>
      <c r="W145" s="96"/>
      <c r="X145" s="96"/>
      <c r="Y145" s="96"/>
      <c r="Z145" s="96"/>
    </row>
    <row r="146" spans="1:26" ht="12.75" customHeight="1">
      <c r="A146" s="100"/>
      <c r="B146" s="149"/>
      <c r="C146" s="100"/>
      <c r="D146" s="100"/>
      <c r="E146" s="100"/>
      <c r="F146" s="100"/>
      <c r="G146" s="100"/>
      <c r="H146" s="100"/>
      <c r="I146" s="100"/>
      <c r="J146" s="100"/>
      <c r="K146" s="100"/>
      <c r="L146" s="100"/>
      <c r="M146" s="100"/>
      <c r="N146" s="100"/>
      <c r="O146" s="100"/>
      <c r="P146" s="100"/>
      <c r="Q146" s="100"/>
      <c r="R146" s="100"/>
      <c r="S146" s="100"/>
      <c r="T146" s="100"/>
      <c r="U146" s="100"/>
      <c r="V146" s="100"/>
      <c r="W146" s="96"/>
      <c r="X146" s="96"/>
      <c r="Y146" s="96"/>
      <c r="Z146" s="96"/>
    </row>
    <row r="147" spans="1:26" ht="12.75" customHeight="1">
      <c r="A147" s="100"/>
      <c r="B147" s="149"/>
      <c r="C147" s="100"/>
      <c r="D147" s="100"/>
      <c r="E147" s="100"/>
      <c r="F147" s="100"/>
      <c r="G147" s="100"/>
      <c r="H147" s="100"/>
      <c r="I147" s="100"/>
      <c r="J147" s="100"/>
      <c r="K147" s="100"/>
      <c r="L147" s="100"/>
      <c r="M147" s="100"/>
      <c r="N147" s="100"/>
      <c r="O147" s="100"/>
      <c r="P147" s="100"/>
      <c r="Q147" s="100"/>
      <c r="R147" s="100"/>
      <c r="S147" s="100"/>
      <c r="T147" s="100"/>
      <c r="U147" s="100"/>
      <c r="V147" s="100"/>
      <c r="W147" s="96"/>
      <c r="X147" s="96"/>
      <c r="Y147" s="96"/>
      <c r="Z147" s="96"/>
    </row>
    <row r="148" spans="1:26" ht="12.75" customHeight="1">
      <c r="A148" s="100"/>
      <c r="B148" s="149"/>
      <c r="C148" s="100"/>
      <c r="D148" s="100"/>
      <c r="E148" s="100"/>
      <c r="F148" s="100"/>
      <c r="G148" s="100"/>
      <c r="H148" s="100"/>
      <c r="I148" s="100"/>
      <c r="J148" s="100"/>
      <c r="K148" s="100"/>
      <c r="L148" s="100"/>
      <c r="M148" s="100"/>
      <c r="N148" s="100"/>
      <c r="O148" s="100"/>
      <c r="P148" s="100"/>
      <c r="Q148" s="100"/>
      <c r="R148" s="100"/>
      <c r="S148" s="100"/>
      <c r="T148" s="100"/>
      <c r="U148" s="100"/>
      <c r="V148" s="100"/>
      <c r="W148" s="96"/>
      <c r="X148" s="96"/>
      <c r="Y148" s="96"/>
      <c r="Z148" s="96"/>
    </row>
    <row r="149" spans="1:26" ht="12.75" customHeight="1">
      <c r="A149" s="100"/>
      <c r="B149" s="149"/>
      <c r="C149" s="100"/>
      <c r="D149" s="100"/>
      <c r="E149" s="100"/>
      <c r="F149" s="100"/>
      <c r="G149" s="100"/>
      <c r="H149" s="100"/>
      <c r="I149" s="100"/>
      <c r="J149" s="100"/>
      <c r="K149" s="100"/>
      <c r="L149" s="100"/>
      <c r="M149" s="100"/>
      <c r="N149" s="100"/>
      <c r="O149" s="100"/>
      <c r="P149" s="100"/>
      <c r="Q149" s="100"/>
      <c r="R149" s="100"/>
      <c r="S149" s="100"/>
      <c r="T149" s="100"/>
      <c r="U149" s="100"/>
      <c r="V149" s="100"/>
      <c r="W149" s="96"/>
      <c r="X149" s="96"/>
      <c r="Y149" s="96"/>
      <c r="Z149" s="96"/>
    </row>
    <row r="150" spans="1:26" ht="12.75" customHeight="1">
      <c r="A150" s="100"/>
      <c r="B150" s="149"/>
      <c r="C150" s="100"/>
      <c r="D150" s="100"/>
      <c r="E150" s="100"/>
      <c r="F150" s="100"/>
      <c r="G150" s="100"/>
      <c r="H150" s="100"/>
      <c r="I150" s="100"/>
      <c r="J150" s="100"/>
      <c r="K150" s="100"/>
      <c r="L150" s="100"/>
      <c r="M150" s="100"/>
      <c r="N150" s="100"/>
      <c r="O150" s="100"/>
      <c r="P150" s="100"/>
      <c r="Q150" s="100"/>
      <c r="R150" s="100"/>
      <c r="S150" s="100"/>
      <c r="T150" s="100"/>
      <c r="U150" s="100"/>
      <c r="V150" s="100"/>
      <c r="W150" s="96"/>
      <c r="X150" s="96"/>
      <c r="Y150" s="96"/>
      <c r="Z150" s="96"/>
    </row>
    <row r="151" spans="1:26" ht="12.75" customHeight="1">
      <c r="A151" s="100"/>
      <c r="B151" s="149"/>
      <c r="C151" s="100"/>
      <c r="D151" s="100"/>
      <c r="E151" s="100"/>
      <c r="F151" s="100"/>
      <c r="G151" s="100"/>
      <c r="H151" s="100"/>
      <c r="I151" s="100"/>
      <c r="J151" s="100"/>
      <c r="K151" s="100"/>
      <c r="L151" s="100"/>
      <c r="M151" s="100"/>
      <c r="N151" s="100"/>
      <c r="O151" s="100"/>
      <c r="P151" s="100"/>
      <c r="Q151" s="100"/>
      <c r="R151" s="100"/>
      <c r="S151" s="100"/>
      <c r="T151" s="100"/>
      <c r="U151" s="100"/>
      <c r="V151" s="100"/>
      <c r="W151" s="96"/>
      <c r="X151" s="96"/>
      <c r="Y151" s="96"/>
      <c r="Z151" s="96"/>
    </row>
    <row r="152" spans="1:26" ht="12.75" customHeight="1">
      <c r="A152" s="100"/>
      <c r="B152" s="149"/>
      <c r="C152" s="100"/>
      <c r="D152" s="100"/>
      <c r="E152" s="100"/>
      <c r="F152" s="100"/>
      <c r="G152" s="100"/>
      <c r="H152" s="100"/>
      <c r="I152" s="100"/>
      <c r="J152" s="100"/>
      <c r="K152" s="100"/>
      <c r="L152" s="100"/>
      <c r="M152" s="100"/>
      <c r="N152" s="100"/>
      <c r="O152" s="100"/>
      <c r="P152" s="100"/>
      <c r="Q152" s="100"/>
      <c r="R152" s="100"/>
      <c r="S152" s="100"/>
      <c r="T152" s="100"/>
      <c r="U152" s="100"/>
      <c r="V152" s="100"/>
      <c r="W152" s="96"/>
      <c r="X152" s="96"/>
      <c r="Y152" s="96"/>
      <c r="Z152" s="96"/>
    </row>
    <row r="153" spans="1:26" ht="12.75" customHeight="1">
      <c r="A153" s="100"/>
      <c r="B153" s="149"/>
      <c r="C153" s="100"/>
      <c r="D153" s="100"/>
      <c r="E153" s="100"/>
      <c r="F153" s="100"/>
      <c r="G153" s="100"/>
      <c r="H153" s="100"/>
      <c r="I153" s="100"/>
      <c r="J153" s="100"/>
      <c r="K153" s="100"/>
      <c r="L153" s="100"/>
      <c r="M153" s="100"/>
      <c r="N153" s="100"/>
      <c r="O153" s="100"/>
      <c r="P153" s="100"/>
      <c r="Q153" s="100"/>
      <c r="R153" s="100"/>
      <c r="S153" s="100"/>
      <c r="T153" s="100"/>
      <c r="U153" s="100"/>
      <c r="V153" s="100"/>
      <c r="W153" s="96"/>
      <c r="X153" s="96"/>
      <c r="Y153" s="96"/>
      <c r="Z153" s="96"/>
    </row>
    <row r="154" spans="1:26" ht="12.75" customHeight="1">
      <c r="A154" s="100"/>
      <c r="B154" s="149"/>
      <c r="C154" s="100"/>
      <c r="D154" s="100"/>
      <c r="E154" s="100"/>
      <c r="F154" s="100"/>
      <c r="G154" s="100"/>
      <c r="H154" s="100"/>
      <c r="I154" s="100"/>
      <c r="J154" s="100"/>
      <c r="K154" s="100"/>
      <c r="L154" s="100"/>
      <c r="M154" s="100"/>
      <c r="N154" s="100"/>
      <c r="O154" s="100"/>
      <c r="P154" s="100"/>
      <c r="Q154" s="100"/>
      <c r="R154" s="100"/>
      <c r="S154" s="100"/>
      <c r="T154" s="100"/>
      <c r="U154" s="100"/>
      <c r="V154" s="100"/>
      <c r="W154" s="96"/>
      <c r="X154" s="96"/>
      <c r="Y154" s="96"/>
      <c r="Z154" s="96"/>
    </row>
    <row r="155" spans="1:26" ht="12.75" customHeight="1">
      <c r="A155" s="100"/>
      <c r="B155" s="149"/>
      <c r="C155" s="100"/>
      <c r="D155" s="100"/>
      <c r="E155" s="100"/>
      <c r="F155" s="100"/>
      <c r="G155" s="100"/>
      <c r="H155" s="100"/>
      <c r="I155" s="100"/>
      <c r="J155" s="100"/>
      <c r="K155" s="100"/>
      <c r="L155" s="100"/>
      <c r="M155" s="100"/>
      <c r="N155" s="100"/>
      <c r="O155" s="100"/>
      <c r="P155" s="100"/>
      <c r="Q155" s="100"/>
      <c r="R155" s="100"/>
      <c r="S155" s="100"/>
      <c r="T155" s="100"/>
      <c r="U155" s="100"/>
      <c r="V155" s="100"/>
      <c r="W155" s="96"/>
      <c r="X155" s="96"/>
      <c r="Y155" s="96"/>
      <c r="Z155" s="96"/>
    </row>
    <row r="156" spans="1:26" ht="12.75" customHeight="1">
      <c r="A156" s="100"/>
      <c r="B156" s="149"/>
      <c r="C156" s="100"/>
      <c r="D156" s="100"/>
      <c r="E156" s="100"/>
      <c r="F156" s="100"/>
      <c r="G156" s="100"/>
      <c r="H156" s="100"/>
      <c r="I156" s="100"/>
      <c r="J156" s="100"/>
      <c r="K156" s="100"/>
      <c r="L156" s="100"/>
      <c r="M156" s="100"/>
      <c r="N156" s="100"/>
      <c r="O156" s="100"/>
      <c r="P156" s="100"/>
      <c r="Q156" s="100"/>
      <c r="R156" s="100"/>
      <c r="S156" s="100"/>
      <c r="T156" s="100"/>
      <c r="U156" s="100"/>
      <c r="V156" s="100"/>
      <c r="W156" s="96"/>
      <c r="X156" s="96"/>
      <c r="Y156" s="96"/>
      <c r="Z156" s="96"/>
    </row>
    <row r="157" spans="1:26" ht="12.75" customHeight="1">
      <c r="A157" s="100"/>
      <c r="B157" s="149"/>
      <c r="C157" s="100"/>
      <c r="D157" s="100"/>
      <c r="E157" s="100"/>
      <c r="F157" s="100"/>
      <c r="G157" s="100"/>
      <c r="H157" s="100"/>
      <c r="I157" s="100"/>
      <c r="J157" s="100"/>
      <c r="K157" s="100"/>
      <c r="L157" s="100"/>
      <c r="M157" s="100"/>
      <c r="N157" s="100"/>
      <c r="O157" s="100"/>
      <c r="P157" s="100"/>
      <c r="Q157" s="100"/>
      <c r="R157" s="100"/>
      <c r="S157" s="100"/>
      <c r="T157" s="100"/>
      <c r="U157" s="100"/>
      <c r="V157" s="100"/>
      <c r="W157" s="96"/>
      <c r="X157" s="96"/>
      <c r="Y157" s="96"/>
      <c r="Z157" s="96"/>
    </row>
    <row r="158" spans="1:26" ht="12.75" customHeight="1">
      <c r="A158" s="100"/>
      <c r="B158" s="149"/>
      <c r="C158" s="100"/>
      <c r="D158" s="100"/>
      <c r="E158" s="100"/>
      <c r="F158" s="100"/>
      <c r="G158" s="100"/>
      <c r="H158" s="100"/>
      <c r="I158" s="100"/>
      <c r="J158" s="100"/>
      <c r="K158" s="100"/>
      <c r="L158" s="100"/>
      <c r="M158" s="100"/>
      <c r="N158" s="100"/>
      <c r="O158" s="100"/>
      <c r="P158" s="100"/>
      <c r="Q158" s="100"/>
      <c r="R158" s="100"/>
      <c r="S158" s="100"/>
      <c r="T158" s="100"/>
      <c r="U158" s="100"/>
      <c r="V158" s="100"/>
      <c r="W158" s="96"/>
      <c r="X158" s="96"/>
      <c r="Y158" s="96"/>
      <c r="Z158" s="96"/>
    </row>
    <row r="159" spans="1:26" ht="12.75" customHeight="1">
      <c r="A159" s="100"/>
      <c r="B159" s="150"/>
      <c r="C159" s="100"/>
      <c r="D159" s="100"/>
      <c r="E159" s="100"/>
      <c r="F159" s="100"/>
      <c r="G159" s="100"/>
      <c r="H159" s="100"/>
      <c r="I159" s="100"/>
      <c r="J159" s="100"/>
      <c r="K159" s="100"/>
      <c r="L159" s="100"/>
      <c r="M159" s="100"/>
      <c r="N159" s="100"/>
      <c r="O159" s="100"/>
      <c r="P159" s="100"/>
      <c r="Q159" s="100"/>
      <c r="R159" s="100"/>
      <c r="S159" s="100"/>
      <c r="T159" s="100"/>
      <c r="U159" s="100"/>
      <c r="V159" s="100"/>
      <c r="W159" s="96"/>
      <c r="X159" s="96"/>
      <c r="Y159" s="96"/>
      <c r="Z159" s="96"/>
    </row>
    <row r="160" spans="1:26" ht="12.75" customHeight="1">
      <c r="A160" s="100"/>
      <c r="B160" s="150"/>
      <c r="C160" s="100"/>
      <c r="D160" s="100"/>
      <c r="E160" s="100"/>
      <c r="F160" s="100"/>
      <c r="G160" s="100"/>
      <c r="H160" s="100"/>
      <c r="I160" s="100"/>
      <c r="J160" s="100"/>
      <c r="K160" s="100"/>
      <c r="L160" s="100"/>
      <c r="M160" s="100"/>
      <c r="N160" s="100"/>
      <c r="O160" s="100"/>
      <c r="P160" s="100"/>
      <c r="Q160" s="100"/>
      <c r="R160" s="100"/>
      <c r="S160" s="100"/>
      <c r="T160" s="100"/>
      <c r="U160" s="100"/>
      <c r="V160" s="100"/>
      <c r="W160" s="96"/>
      <c r="X160" s="96"/>
      <c r="Y160" s="96"/>
      <c r="Z160" s="96"/>
    </row>
    <row r="161" spans="1:26" ht="12.75" customHeight="1">
      <c r="A161" s="100"/>
      <c r="B161" s="150"/>
      <c r="C161" s="100"/>
      <c r="D161" s="100"/>
      <c r="E161" s="100"/>
      <c r="F161" s="100"/>
      <c r="G161" s="100"/>
      <c r="H161" s="100"/>
      <c r="I161" s="100"/>
      <c r="J161" s="100"/>
      <c r="K161" s="100"/>
      <c r="L161" s="100"/>
      <c r="M161" s="100"/>
      <c r="N161" s="100"/>
      <c r="O161" s="100"/>
      <c r="P161" s="100"/>
      <c r="Q161" s="100"/>
      <c r="R161" s="100"/>
      <c r="S161" s="100"/>
      <c r="T161" s="100"/>
      <c r="U161" s="100"/>
      <c r="V161" s="100"/>
      <c r="W161" s="96"/>
      <c r="X161" s="96"/>
      <c r="Y161" s="96"/>
      <c r="Z161" s="96"/>
    </row>
    <row r="162" spans="1:26" ht="12.75" customHeight="1">
      <c r="A162" s="100"/>
      <c r="B162" s="150"/>
      <c r="C162" s="100"/>
      <c r="D162" s="100"/>
      <c r="E162" s="100"/>
      <c r="F162" s="100"/>
      <c r="G162" s="100"/>
      <c r="H162" s="100"/>
      <c r="I162" s="100"/>
      <c r="J162" s="100"/>
      <c r="K162" s="100"/>
      <c r="L162" s="100"/>
      <c r="M162" s="100"/>
      <c r="N162" s="100"/>
      <c r="O162" s="100"/>
      <c r="P162" s="100"/>
      <c r="Q162" s="100"/>
      <c r="R162" s="100"/>
      <c r="S162" s="100"/>
      <c r="T162" s="100"/>
      <c r="U162" s="100"/>
      <c r="V162" s="100"/>
      <c r="W162" s="96"/>
      <c r="X162" s="96"/>
      <c r="Y162" s="96"/>
      <c r="Z162" s="96"/>
    </row>
    <row r="163" spans="1:26" ht="12.75" customHeight="1">
      <c r="A163" s="100"/>
      <c r="B163" s="150"/>
      <c r="C163" s="100"/>
      <c r="D163" s="100"/>
      <c r="E163" s="100"/>
      <c r="F163" s="100"/>
      <c r="G163" s="100"/>
      <c r="H163" s="100"/>
      <c r="I163" s="100"/>
      <c r="J163" s="100"/>
      <c r="K163" s="100"/>
      <c r="L163" s="100"/>
      <c r="M163" s="100"/>
      <c r="N163" s="100"/>
      <c r="O163" s="100"/>
      <c r="P163" s="100"/>
      <c r="Q163" s="100"/>
      <c r="R163" s="100"/>
      <c r="S163" s="100"/>
      <c r="T163" s="100"/>
      <c r="U163" s="100"/>
      <c r="V163" s="100"/>
      <c r="W163" s="96"/>
      <c r="X163" s="96"/>
      <c r="Y163" s="96"/>
      <c r="Z163" s="96"/>
    </row>
    <row r="164" spans="1:26" ht="12.75" customHeight="1">
      <c r="A164" s="100"/>
      <c r="B164" s="150"/>
      <c r="C164" s="100"/>
      <c r="D164" s="100"/>
      <c r="E164" s="100"/>
      <c r="F164" s="100"/>
      <c r="G164" s="100"/>
      <c r="H164" s="100"/>
      <c r="I164" s="100"/>
      <c r="J164" s="100"/>
      <c r="K164" s="100"/>
      <c r="L164" s="100"/>
      <c r="M164" s="100"/>
      <c r="N164" s="100"/>
      <c r="O164" s="100"/>
      <c r="P164" s="100"/>
      <c r="Q164" s="100"/>
      <c r="R164" s="100"/>
      <c r="S164" s="100"/>
      <c r="T164" s="100"/>
      <c r="U164" s="100"/>
      <c r="V164" s="100"/>
      <c r="W164" s="96"/>
      <c r="X164" s="96"/>
      <c r="Y164" s="96"/>
      <c r="Z164" s="96"/>
    </row>
    <row r="165" spans="1:26" ht="12.75" customHeight="1">
      <c r="A165" s="100"/>
      <c r="B165" s="150"/>
      <c r="C165" s="100"/>
      <c r="D165" s="100"/>
      <c r="E165" s="100"/>
      <c r="F165" s="100"/>
      <c r="G165" s="100"/>
      <c r="H165" s="100"/>
      <c r="I165" s="100"/>
      <c r="J165" s="100"/>
      <c r="K165" s="100"/>
      <c r="L165" s="100"/>
      <c r="M165" s="100"/>
      <c r="N165" s="100"/>
      <c r="O165" s="100"/>
      <c r="P165" s="100"/>
      <c r="Q165" s="100"/>
      <c r="R165" s="100"/>
      <c r="S165" s="100"/>
      <c r="T165" s="100"/>
      <c r="U165" s="100"/>
      <c r="V165" s="100"/>
      <c r="W165" s="96"/>
      <c r="X165" s="96"/>
      <c r="Y165" s="96"/>
      <c r="Z165" s="96"/>
    </row>
    <row r="166" spans="1:26" ht="12.75" customHeight="1">
      <c r="A166" s="100"/>
      <c r="B166" s="150"/>
      <c r="C166" s="100"/>
      <c r="D166" s="100"/>
      <c r="E166" s="100"/>
      <c r="F166" s="100"/>
      <c r="G166" s="100"/>
      <c r="H166" s="100"/>
      <c r="I166" s="100"/>
      <c r="J166" s="100"/>
      <c r="K166" s="100"/>
      <c r="L166" s="100"/>
      <c r="M166" s="100"/>
      <c r="N166" s="100"/>
      <c r="O166" s="100"/>
      <c r="P166" s="100"/>
      <c r="Q166" s="100"/>
      <c r="R166" s="100"/>
      <c r="S166" s="100"/>
      <c r="T166" s="100"/>
      <c r="U166" s="100"/>
      <c r="V166" s="100"/>
      <c r="W166" s="96"/>
      <c r="X166" s="96"/>
      <c r="Y166" s="96"/>
      <c r="Z166" s="96"/>
    </row>
    <row r="167" spans="1:26" ht="12.75" customHeight="1">
      <c r="A167" s="100"/>
      <c r="B167" s="150"/>
      <c r="C167" s="100"/>
      <c r="D167" s="100"/>
      <c r="E167" s="100"/>
      <c r="F167" s="100"/>
      <c r="G167" s="100"/>
      <c r="H167" s="100"/>
      <c r="I167" s="100"/>
      <c r="J167" s="100"/>
      <c r="K167" s="100"/>
      <c r="L167" s="100"/>
      <c r="M167" s="100"/>
      <c r="N167" s="100"/>
      <c r="O167" s="100"/>
      <c r="P167" s="100"/>
      <c r="Q167" s="100"/>
      <c r="R167" s="100"/>
      <c r="S167" s="100"/>
      <c r="T167" s="100"/>
      <c r="U167" s="100"/>
      <c r="V167" s="100"/>
      <c r="W167" s="96"/>
      <c r="X167" s="96"/>
      <c r="Y167" s="96"/>
      <c r="Z167" s="96"/>
    </row>
    <row r="168" spans="1:26" ht="12.75" customHeight="1">
      <c r="A168" s="100"/>
      <c r="B168" s="150"/>
      <c r="C168" s="100"/>
      <c r="D168" s="100"/>
      <c r="E168" s="100"/>
      <c r="F168" s="100"/>
      <c r="G168" s="100"/>
      <c r="H168" s="100"/>
      <c r="I168" s="100"/>
      <c r="J168" s="100"/>
      <c r="K168" s="100"/>
      <c r="L168" s="100"/>
      <c r="M168" s="100"/>
      <c r="N168" s="100"/>
      <c r="O168" s="100"/>
      <c r="P168" s="100"/>
      <c r="Q168" s="100"/>
      <c r="R168" s="100"/>
      <c r="S168" s="100"/>
      <c r="T168" s="100"/>
      <c r="U168" s="100"/>
      <c r="V168" s="100"/>
      <c r="W168" s="96"/>
      <c r="X168" s="96"/>
      <c r="Y168" s="96"/>
      <c r="Z168" s="96"/>
    </row>
    <row r="169" spans="1:26" ht="12.75" customHeight="1">
      <c r="A169" s="100"/>
      <c r="B169" s="150"/>
      <c r="C169" s="100"/>
      <c r="D169" s="100"/>
      <c r="E169" s="100"/>
      <c r="F169" s="100"/>
      <c r="G169" s="100"/>
      <c r="H169" s="100"/>
      <c r="I169" s="100"/>
      <c r="J169" s="100"/>
      <c r="K169" s="100"/>
      <c r="L169" s="100"/>
      <c r="M169" s="100"/>
      <c r="N169" s="100"/>
      <c r="O169" s="100"/>
      <c r="P169" s="100"/>
      <c r="Q169" s="100"/>
      <c r="R169" s="100"/>
      <c r="S169" s="100"/>
      <c r="T169" s="100"/>
      <c r="U169" s="100"/>
      <c r="V169" s="100"/>
      <c r="W169" s="96"/>
      <c r="X169" s="96"/>
      <c r="Y169" s="96"/>
      <c r="Z169" s="96"/>
    </row>
    <row r="170" spans="1:26" ht="12.75" customHeight="1">
      <c r="A170" s="100"/>
      <c r="B170" s="150"/>
      <c r="C170" s="100"/>
      <c r="D170" s="100"/>
      <c r="E170" s="100"/>
      <c r="F170" s="100"/>
      <c r="G170" s="100"/>
      <c r="H170" s="100"/>
      <c r="I170" s="100"/>
      <c r="J170" s="100"/>
      <c r="K170" s="100"/>
      <c r="L170" s="100"/>
      <c r="M170" s="100"/>
      <c r="N170" s="100"/>
      <c r="O170" s="100"/>
      <c r="P170" s="100"/>
      <c r="Q170" s="100"/>
      <c r="R170" s="100"/>
      <c r="S170" s="100"/>
      <c r="T170" s="100"/>
      <c r="U170" s="100"/>
      <c r="V170" s="100"/>
      <c r="W170" s="96"/>
      <c r="X170" s="96"/>
      <c r="Y170" s="96"/>
      <c r="Z170" s="96"/>
    </row>
    <row r="171" spans="1:26" ht="12.75" customHeight="1">
      <c r="A171" s="100"/>
      <c r="B171" s="150"/>
      <c r="C171" s="100"/>
      <c r="D171" s="100"/>
      <c r="E171" s="100"/>
      <c r="F171" s="100"/>
      <c r="G171" s="100"/>
      <c r="H171" s="100"/>
      <c r="I171" s="100"/>
      <c r="J171" s="100"/>
      <c r="K171" s="100"/>
      <c r="L171" s="100"/>
      <c r="M171" s="100"/>
      <c r="N171" s="100"/>
      <c r="O171" s="100"/>
      <c r="P171" s="100"/>
      <c r="Q171" s="100"/>
      <c r="R171" s="100"/>
      <c r="S171" s="100"/>
      <c r="T171" s="100"/>
      <c r="U171" s="100"/>
      <c r="V171" s="100"/>
      <c r="W171" s="96"/>
      <c r="X171" s="96"/>
      <c r="Y171" s="96"/>
      <c r="Z171" s="96"/>
    </row>
    <row r="172" spans="1:26" ht="12.75" customHeight="1">
      <c r="A172" s="100"/>
      <c r="B172" s="150"/>
      <c r="C172" s="100"/>
      <c r="D172" s="100"/>
      <c r="E172" s="100"/>
      <c r="F172" s="100"/>
      <c r="G172" s="100"/>
      <c r="H172" s="100"/>
      <c r="I172" s="100"/>
      <c r="J172" s="100"/>
      <c r="K172" s="100"/>
      <c r="L172" s="100"/>
      <c r="M172" s="100"/>
      <c r="N172" s="100"/>
      <c r="O172" s="100"/>
      <c r="P172" s="100"/>
      <c r="Q172" s="100"/>
      <c r="R172" s="100"/>
      <c r="S172" s="100"/>
      <c r="T172" s="100"/>
      <c r="U172" s="100"/>
      <c r="V172" s="100"/>
      <c r="W172" s="96"/>
      <c r="X172" s="96"/>
      <c r="Y172" s="96"/>
      <c r="Z172" s="96"/>
    </row>
    <row r="173" spans="1:26" ht="12.75" customHeight="1">
      <c r="A173" s="100"/>
      <c r="B173" s="150"/>
      <c r="C173" s="100"/>
      <c r="D173" s="100"/>
      <c r="E173" s="100"/>
      <c r="F173" s="100"/>
      <c r="G173" s="100"/>
      <c r="H173" s="100"/>
      <c r="I173" s="100"/>
      <c r="J173" s="100"/>
      <c r="K173" s="100"/>
      <c r="L173" s="100"/>
      <c r="M173" s="100"/>
      <c r="N173" s="100"/>
      <c r="O173" s="100"/>
      <c r="P173" s="100"/>
      <c r="Q173" s="100"/>
      <c r="R173" s="100"/>
      <c r="S173" s="100"/>
      <c r="T173" s="100"/>
      <c r="U173" s="100"/>
      <c r="V173" s="100"/>
      <c r="W173" s="96"/>
      <c r="X173" s="96"/>
      <c r="Y173" s="96"/>
      <c r="Z173" s="96"/>
    </row>
    <row r="174" spans="1:26" ht="12.75" customHeight="1">
      <c r="A174" s="100"/>
      <c r="B174" s="150"/>
      <c r="C174" s="100"/>
      <c r="D174" s="100"/>
      <c r="E174" s="100"/>
      <c r="F174" s="100"/>
      <c r="G174" s="100"/>
      <c r="H174" s="100"/>
      <c r="I174" s="100"/>
      <c r="J174" s="100"/>
      <c r="K174" s="100"/>
      <c r="L174" s="100"/>
      <c r="M174" s="100"/>
      <c r="N174" s="100"/>
      <c r="O174" s="100"/>
      <c r="P174" s="100"/>
      <c r="Q174" s="100"/>
      <c r="R174" s="100"/>
      <c r="S174" s="100"/>
      <c r="T174" s="100"/>
      <c r="U174" s="100"/>
      <c r="V174" s="100"/>
      <c r="W174" s="96"/>
      <c r="X174" s="96"/>
      <c r="Y174" s="96"/>
      <c r="Z174" s="96"/>
    </row>
    <row r="175" spans="1:26" ht="12.75" customHeight="1">
      <c r="A175" s="100"/>
      <c r="B175" s="150"/>
      <c r="C175" s="100"/>
      <c r="D175" s="100"/>
      <c r="E175" s="100"/>
      <c r="F175" s="100"/>
      <c r="G175" s="100"/>
      <c r="H175" s="100"/>
      <c r="I175" s="100"/>
      <c r="J175" s="100"/>
      <c r="K175" s="100"/>
      <c r="L175" s="100"/>
      <c r="M175" s="100"/>
      <c r="N175" s="100"/>
      <c r="O175" s="100"/>
      <c r="P175" s="100"/>
      <c r="Q175" s="100"/>
      <c r="R175" s="100"/>
      <c r="S175" s="100"/>
      <c r="T175" s="100"/>
      <c r="U175" s="100"/>
      <c r="V175" s="100"/>
      <c r="W175" s="96"/>
      <c r="X175" s="96"/>
      <c r="Y175" s="96"/>
      <c r="Z175" s="96"/>
    </row>
    <row r="176" spans="1:26" ht="12.75" customHeight="1">
      <c r="A176" s="100"/>
      <c r="B176" s="150"/>
      <c r="C176" s="100"/>
      <c r="D176" s="100"/>
      <c r="E176" s="100"/>
      <c r="F176" s="100"/>
      <c r="G176" s="100"/>
      <c r="H176" s="100"/>
      <c r="I176" s="100"/>
      <c r="J176" s="100"/>
      <c r="K176" s="100"/>
      <c r="L176" s="100"/>
      <c r="M176" s="100"/>
      <c r="N176" s="100"/>
      <c r="O176" s="100"/>
      <c r="P176" s="100"/>
      <c r="Q176" s="100"/>
      <c r="R176" s="100"/>
      <c r="S176" s="100"/>
      <c r="T176" s="100"/>
      <c r="U176" s="100"/>
      <c r="V176" s="100"/>
      <c r="W176" s="96"/>
      <c r="X176" s="96"/>
      <c r="Y176" s="96"/>
      <c r="Z176" s="96"/>
    </row>
    <row r="177" spans="1:26" ht="12.75" customHeight="1">
      <c r="A177" s="100"/>
      <c r="B177" s="150"/>
      <c r="C177" s="100"/>
      <c r="D177" s="100"/>
      <c r="E177" s="100"/>
      <c r="F177" s="100"/>
      <c r="G177" s="100"/>
      <c r="H177" s="100"/>
      <c r="I177" s="100"/>
      <c r="J177" s="100"/>
      <c r="K177" s="100"/>
      <c r="L177" s="100"/>
      <c r="M177" s="100"/>
      <c r="N177" s="100"/>
      <c r="O177" s="100"/>
      <c r="P177" s="100"/>
      <c r="Q177" s="100"/>
      <c r="R177" s="100"/>
      <c r="S177" s="100"/>
      <c r="T177" s="100"/>
      <c r="U177" s="100"/>
      <c r="V177" s="100"/>
      <c r="W177" s="96"/>
      <c r="X177" s="96"/>
      <c r="Y177" s="96"/>
      <c r="Z177" s="96"/>
    </row>
    <row r="178" spans="1:26" ht="12.75" customHeight="1">
      <c r="A178" s="100"/>
      <c r="B178" s="150"/>
      <c r="C178" s="100"/>
      <c r="D178" s="100"/>
      <c r="E178" s="100"/>
      <c r="F178" s="100"/>
      <c r="G178" s="100"/>
      <c r="H178" s="100"/>
      <c r="I178" s="100"/>
      <c r="J178" s="100"/>
      <c r="K178" s="100"/>
      <c r="L178" s="100"/>
      <c r="M178" s="100"/>
      <c r="N178" s="100"/>
      <c r="O178" s="100"/>
      <c r="P178" s="100"/>
      <c r="Q178" s="100"/>
      <c r="R178" s="100"/>
      <c r="S178" s="100"/>
      <c r="T178" s="100"/>
      <c r="U178" s="100"/>
      <c r="V178" s="100"/>
      <c r="W178" s="96"/>
      <c r="X178" s="96"/>
      <c r="Y178" s="96"/>
      <c r="Z178" s="96"/>
    </row>
    <row r="179" spans="1:26" ht="12.75" customHeight="1">
      <c r="A179" s="100"/>
      <c r="B179" s="150"/>
      <c r="C179" s="100"/>
      <c r="D179" s="100"/>
      <c r="E179" s="100"/>
      <c r="F179" s="100"/>
      <c r="G179" s="100"/>
      <c r="H179" s="100"/>
      <c r="I179" s="100"/>
      <c r="J179" s="100"/>
      <c r="K179" s="100"/>
      <c r="L179" s="100"/>
      <c r="M179" s="100"/>
      <c r="N179" s="100"/>
      <c r="O179" s="100"/>
      <c r="P179" s="100"/>
      <c r="Q179" s="100"/>
      <c r="R179" s="100"/>
      <c r="S179" s="100"/>
      <c r="T179" s="100"/>
      <c r="U179" s="100"/>
      <c r="V179" s="100"/>
      <c r="W179" s="96"/>
      <c r="X179" s="96"/>
      <c r="Y179" s="96"/>
      <c r="Z179" s="96"/>
    </row>
    <row r="180" spans="1:26" ht="12.75" customHeight="1">
      <c r="A180" s="100"/>
      <c r="B180" s="150"/>
      <c r="C180" s="100"/>
      <c r="D180" s="100"/>
      <c r="E180" s="100"/>
      <c r="F180" s="100"/>
      <c r="G180" s="100"/>
      <c r="H180" s="100"/>
      <c r="I180" s="100"/>
      <c r="J180" s="100"/>
      <c r="K180" s="100"/>
      <c r="L180" s="100"/>
      <c r="M180" s="100"/>
      <c r="N180" s="100"/>
      <c r="O180" s="100"/>
      <c r="P180" s="100"/>
      <c r="Q180" s="100"/>
      <c r="R180" s="100"/>
      <c r="S180" s="100"/>
      <c r="T180" s="100"/>
      <c r="U180" s="100"/>
      <c r="V180" s="100"/>
      <c r="W180" s="96"/>
      <c r="X180" s="96"/>
      <c r="Y180" s="96"/>
      <c r="Z180" s="96"/>
    </row>
    <row r="181" spans="1:26" ht="12.75" customHeight="1">
      <c r="A181" s="100"/>
      <c r="B181" s="150"/>
      <c r="C181" s="100"/>
      <c r="D181" s="100"/>
      <c r="E181" s="100"/>
      <c r="F181" s="100"/>
      <c r="G181" s="100"/>
      <c r="H181" s="100"/>
      <c r="I181" s="100"/>
      <c r="J181" s="100"/>
      <c r="K181" s="100"/>
      <c r="L181" s="100"/>
      <c r="M181" s="100"/>
      <c r="N181" s="100"/>
      <c r="O181" s="100"/>
      <c r="P181" s="100"/>
      <c r="Q181" s="100"/>
      <c r="R181" s="100"/>
      <c r="S181" s="100"/>
      <c r="T181" s="100"/>
      <c r="U181" s="100"/>
      <c r="V181" s="100"/>
      <c r="W181" s="96"/>
      <c r="X181" s="96"/>
      <c r="Y181" s="96"/>
      <c r="Z181" s="96"/>
    </row>
    <row r="182" spans="1:26" ht="12.75" customHeight="1">
      <c r="A182" s="100"/>
      <c r="B182" s="150"/>
      <c r="C182" s="100"/>
      <c r="D182" s="100"/>
      <c r="E182" s="100"/>
      <c r="F182" s="100"/>
      <c r="G182" s="100"/>
      <c r="H182" s="100"/>
      <c r="I182" s="100"/>
      <c r="J182" s="100"/>
      <c r="K182" s="100"/>
      <c r="L182" s="100"/>
      <c r="M182" s="100"/>
      <c r="N182" s="100"/>
      <c r="O182" s="100"/>
      <c r="P182" s="100"/>
      <c r="Q182" s="100"/>
      <c r="R182" s="100"/>
      <c r="S182" s="100"/>
      <c r="T182" s="100"/>
      <c r="U182" s="100"/>
      <c r="V182" s="100"/>
      <c r="W182" s="96"/>
      <c r="X182" s="96"/>
      <c r="Y182" s="96"/>
      <c r="Z182" s="96"/>
    </row>
    <row r="183" spans="1:26" ht="12.75" customHeight="1">
      <c r="A183" s="100"/>
      <c r="B183" s="150"/>
      <c r="C183" s="100"/>
      <c r="D183" s="100"/>
      <c r="E183" s="100"/>
      <c r="F183" s="100"/>
      <c r="G183" s="100"/>
      <c r="H183" s="100"/>
      <c r="I183" s="100"/>
      <c r="J183" s="100"/>
      <c r="K183" s="100"/>
      <c r="L183" s="100"/>
      <c r="M183" s="100"/>
      <c r="N183" s="100"/>
      <c r="O183" s="100"/>
      <c r="P183" s="100"/>
      <c r="Q183" s="100"/>
      <c r="R183" s="100"/>
      <c r="S183" s="100"/>
      <c r="T183" s="100"/>
      <c r="U183" s="100"/>
      <c r="V183" s="100"/>
      <c r="W183" s="96"/>
      <c r="X183" s="96"/>
      <c r="Y183" s="96"/>
      <c r="Z183" s="96"/>
    </row>
    <row r="184" spans="1:26" ht="12.75" customHeight="1">
      <c r="A184" s="100"/>
      <c r="B184" s="150"/>
      <c r="C184" s="100"/>
      <c r="D184" s="100"/>
      <c r="E184" s="100"/>
      <c r="F184" s="100"/>
      <c r="G184" s="100"/>
      <c r="H184" s="100"/>
      <c r="I184" s="100"/>
      <c r="J184" s="100"/>
      <c r="K184" s="100"/>
      <c r="L184" s="100"/>
      <c r="M184" s="100"/>
      <c r="N184" s="100"/>
      <c r="O184" s="100"/>
      <c r="P184" s="100"/>
      <c r="Q184" s="100"/>
      <c r="R184" s="100"/>
      <c r="S184" s="100"/>
      <c r="T184" s="100"/>
      <c r="U184" s="100"/>
      <c r="V184" s="100"/>
      <c r="W184" s="96"/>
      <c r="X184" s="96"/>
      <c r="Y184" s="96"/>
      <c r="Z184" s="96"/>
    </row>
    <row r="185" spans="1:26" ht="12.75" customHeight="1">
      <c r="A185" s="100"/>
      <c r="B185" s="150"/>
      <c r="C185" s="100"/>
      <c r="D185" s="100"/>
      <c r="E185" s="100"/>
      <c r="F185" s="100"/>
      <c r="G185" s="100"/>
      <c r="H185" s="100"/>
      <c r="I185" s="100"/>
      <c r="J185" s="100"/>
      <c r="K185" s="100"/>
      <c r="L185" s="100"/>
      <c r="M185" s="100"/>
      <c r="N185" s="100"/>
      <c r="O185" s="100"/>
      <c r="P185" s="100"/>
      <c r="Q185" s="100"/>
      <c r="R185" s="100"/>
      <c r="S185" s="100"/>
      <c r="T185" s="100"/>
      <c r="U185" s="100"/>
      <c r="V185" s="100"/>
      <c r="W185" s="96"/>
      <c r="X185" s="96"/>
      <c r="Y185" s="96"/>
      <c r="Z185" s="96"/>
    </row>
    <row r="186" spans="1:26" ht="12.75" customHeight="1">
      <c r="A186" s="100"/>
      <c r="B186" s="150"/>
      <c r="C186" s="100"/>
      <c r="D186" s="100"/>
      <c r="E186" s="100"/>
      <c r="F186" s="100"/>
      <c r="G186" s="100"/>
      <c r="H186" s="100"/>
      <c r="I186" s="100"/>
      <c r="J186" s="100"/>
      <c r="K186" s="100"/>
      <c r="L186" s="100"/>
      <c r="M186" s="100"/>
      <c r="N186" s="100"/>
      <c r="O186" s="100"/>
      <c r="P186" s="100"/>
      <c r="Q186" s="100"/>
      <c r="R186" s="100"/>
      <c r="S186" s="100"/>
      <c r="T186" s="100"/>
      <c r="U186" s="100"/>
      <c r="V186" s="100"/>
      <c r="W186" s="96"/>
      <c r="X186" s="96"/>
      <c r="Y186" s="96"/>
      <c r="Z186" s="96"/>
    </row>
    <row r="187" spans="1:26" ht="12.75" customHeight="1">
      <c r="A187" s="100"/>
      <c r="B187" s="150"/>
      <c r="C187" s="100"/>
      <c r="D187" s="100"/>
      <c r="E187" s="100"/>
      <c r="F187" s="100"/>
      <c r="G187" s="100"/>
      <c r="H187" s="100"/>
      <c r="I187" s="100"/>
      <c r="J187" s="100"/>
      <c r="K187" s="100"/>
      <c r="L187" s="100"/>
      <c r="M187" s="100"/>
      <c r="N187" s="100"/>
      <c r="O187" s="100"/>
      <c r="P187" s="100"/>
      <c r="Q187" s="100"/>
      <c r="R187" s="100"/>
      <c r="S187" s="100"/>
      <c r="T187" s="100"/>
      <c r="U187" s="100"/>
      <c r="V187" s="100"/>
      <c r="W187" s="96"/>
      <c r="X187" s="96"/>
      <c r="Y187" s="96"/>
      <c r="Z187" s="96"/>
    </row>
    <row r="188" spans="1:26" ht="12.75" customHeight="1">
      <c r="A188" s="100"/>
      <c r="B188" s="150"/>
      <c r="C188" s="100"/>
      <c r="D188" s="100"/>
      <c r="E188" s="100"/>
      <c r="F188" s="100"/>
      <c r="G188" s="100"/>
      <c r="H188" s="100"/>
      <c r="I188" s="100"/>
      <c r="J188" s="100"/>
      <c r="K188" s="100"/>
      <c r="L188" s="100"/>
      <c r="M188" s="100"/>
      <c r="N188" s="100"/>
      <c r="O188" s="100"/>
      <c r="P188" s="100"/>
      <c r="Q188" s="100"/>
      <c r="R188" s="100"/>
      <c r="S188" s="100"/>
      <c r="T188" s="100"/>
      <c r="U188" s="100"/>
      <c r="V188" s="100"/>
      <c r="W188" s="96"/>
      <c r="X188" s="96"/>
      <c r="Y188" s="96"/>
      <c r="Z188" s="96"/>
    </row>
    <row r="189" spans="1:26" ht="12.75" customHeight="1">
      <c r="A189" s="100"/>
      <c r="B189" s="150"/>
      <c r="C189" s="100"/>
      <c r="D189" s="100"/>
      <c r="E189" s="100"/>
      <c r="F189" s="100"/>
      <c r="G189" s="100"/>
      <c r="H189" s="100"/>
      <c r="I189" s="100"/>
      <c r="J189" s="100"/>
      <c r="K189" s="100"/>
      <c r="L189" s="100"/>
      <c r="M189" s="100"/>
      <c r="N189" s="100"/>
      <c r="O189" s="100"/>
      <c r="P189" s="100"/>
      <c r="Q189" s="100"/>
      <c r="R189" s="100"/>
      <c r="S189" s="100"/>
      <c r="T189" s="100"/>
      <c r="U189" s="100"/>
      <c r="V189" s="100"/>
      <c r="W189" s="96"/>
      <c r="X189" s="96"/>
      <c r="Y189" s="96"/>
      <c r="Z189" s="96"/>
    </row>
    <row r="190" spans="1:26" ht="12.75" customHeight="1">
      <c r="A190" s="100"/>
      <c r="B190" s="150"/>
      <c r="C190" s="100"/>
      <c r="D190" s="100"/>
      <c r="E190" s="100"/>
      <c r="F190" s="100"/>
      <c r="G190" s="100"/>
      <c r="H190" s="100"/>
      <c r="I190" s="100"/>
      <c r="J190" s="100"/>
      <c r="K190" s="100"/>
      <c r="L190" s="100"/>
      <c r="M190" s="100"/>
      <c r="N190" s="100"/>
      <c r="O190" s="100"/>
      <c r="P190" s="100"/>
      <c r="Q190" s="100"/>
      <c r="R190" s="100"/>
      <c r="S190" s="100"/>
      <c r="T190" s="100"/>
      <c r="U190" s="100"/>
      <c r="V190" s="100"/>
      <c r="W190" s="96"/>
      <c r="X190" s="96"/>
      <c r="Y190" s="96"/>
      <c r="Z190" s="96"/>
    </row>
    <row r="191" spans="1:26" ht="12.75" customHeight="1">
      <c r="A191" s="100"/>
      <c r="B191" s="150"/>
      <c r="C191" s="100"/>
      <c r="D191" s="100"/>
      <c r="E191" s="100"/>
      <c r="F191" s="100"/>
      <c r="G191" s="100"/>
      <c r="H191" s="100"/>
      <c r="I191" s="100"/>
      <c r="J191" s="100"/>
      <c r="K191" s="100"/>
      <c r="L191" s="100"/>
      <c r="M191" s="100"/>
      <c r="N191" s="100"/>
      <c r="O191" s="100"/>
      <c r="P191" s="100"/>
      <c r="Q191" s="100"/>
      <c r="R191" s="100"/>
      <c r="S191" s="100"/>
      <c r="T191" s="100"/>
      <c r="U191" s="100"/>
      <c r="V191" s="100"/>
      <c r="W191" s="96"/>
      <c r="X191" s="96"/>
      <c r="Y191" s="96"/>
      <c r="Z191" s="96"/>
    </row>
    <row r="192" spans="1:26" ht="12.75" customHeight="1">
      <c r="A192" s="100"/>
      <c r="B192" s="150"/>
      <c r="C192" s="100"/>
      <c r="D192" s="100"/>
      <c r="E192" s="100"/>
      <c r="F192" s="100"/>
      <c r="G192" s="100"/>
      <c r="H192" s="100"/>
      <c r="I192" s="100"/>
      <c r="J192" s="100"/>
      <c r="K192" s="100"/>
      <c r="L192" s="100"/>
      <c r="M192" s="100"/>
      <c r="N192" s="100"/>
      <c r="O192" s="100"/>
      <c r="P192" s="100"/>
      <c r="Q192" s="100"/>
      <c r="R192" s="100"/>
      <c r="S192" s="100"/>
      <c r="T192" s="100"/>
      <c r="U192" s="100"/>
      <c r="V192" s="100"/>
      <c r="W192" s="96"/>
      <c r="X192" s="96"/>
      <c r="Y192" s="96"/>
      <c r="Z192" s="96"/>
    </row>
    <row r="193" spans="1:26" ht="12.75" customHeight="1">
      <c r="A193" s="100"/>
      <c r="B193" s="150"/>
      <c r="C193" s="100"/>
      <c r="D193" s="100"/>
      <c r="E193" s="100"/>
      <c r="F193" s="100"/>
      <c r="G193" s="100"/>
      <c r="H193" s="100"/>
      <c r="I193" s="100"/>
      <c r="J193" s="100"/>
      <c r="K193" s="100"/>
      <c r="L193" s="100"/>
      <c r="M193" s="100"/>
      <c r="N193" s="100"/>
      <c r="O193" s="100"/>
      <c r="P193" s="100"/>
      <c r="Q193" s="100"/>
      <c r="R193" s="100"/>
      <c r="S193" s="100"/>
      <c r="T193" s="100"/>
      <c r="U193" s="100"/>
      <c r="V193" s="100"/>
      <c r="W193" s="96"/>
      <c r="X193" s="96"/>
      <c r="Y193" s="96"/>
      <c r="Z193" s="96"/>
    </row>
    <row r="194" spans="1:26" ht="12.75" customHeight="1">
      <c r="A194" s="100"/>
      <c r="B194" s="150"/>
      <c r="C194" s="100"/>
      <c r="D194" s="100"/>
      <c r="E194" s="100"/>
      <c r="F194" s="100"/>
      <c r="G194" s="100"/>
      <c r="H194" s="100"/>
      <c r="I194" s="100"/>
      <c r="J194" s="100"/>
      <c r="K194" s="100"/>
      <c r="L194" s="100"/>
      <c r="M194" s="100"/>
      <c r="N194" s="100"/>
      <c r="O194" s="100"/>
      <c r="P194" s="100"/>
      <c r="Q194" s="100"/>
      <c r="R194" s="100"/>
      <c r="S194" s="100"/>
      <c r="T194" s="100"/>
      <c r="U194" s="100"/>
      <c r="V194" s="100"/>
      <c r="W194" s="96"/>
      <c r="X194" s="96"/>
      <c r="Y194" s="96"/>
      <c r="Z194" s="96"/>
    </row>
    <row r="195" spans="1:26" ht="12.75" customHeight="1">
      <c r="A195" s="100"/>
      <c r="B195" s="150"/>
      <c r="C195" s="100"/>
      <c r="D195" s="100"/>
      <c r="E195" s="100"/>
      <c r="F195" s="100"/>
      <c r="G195" s="100"/>
      <c r="H195" s="100"/>
      <c r="I195" s="100"/>
      <c r="J195" s="100"/>
      <c r="K195" s="100"/>
      <c r="L195" s="100"/>
      <c r="M195" s="100"/>
      <c r="N195" s="100"/>
      <c r="O195" s="100"/>
      <c r="P195" s="100"/>
      <c r="Q195" s="100"/>
      <c r="R195" s="100"/>
      <c r="S195" s="100"/>
      <c r="T195" s="100"/>
      <c r="U195" s="100"/>
      <c r="V195" s="100"/>
      <c r="W195" s="96"/>
      <c r="X195" s="96"/>
      <c r="Y195" s="96"/>
      <c r="Z195" s="96"/>
    </row>
    <row r="196" spans="1:26" ht="12.75" customHeight="1">
      <c r="A196" s="100"/>
      <c r="B196" s="150"/>
      <c r="C196" s="100"/>
      <c r="D196" s="100"/>
      <c r="E196" s="100"/>
      <c r="F196" s="100"/>
      <c r="G196" s="100"/>
      <c r="H196" s="100"/>
      <c r="I196" s="100"/>
      <c r="J196" s="100"/>
      <c r="K196" s="100"/>
      <c r="L196" s="100"/>
      <c r="M196" s="100"/>
      <c r="N196" s="100"/>
      <c r="O196" s="100"/>
      <c r="P196" s="100"/>
      <c r="Q196" s="100"/>
      <c r="R196" s="100"/>
      <c r="S196" s="100"/>
      <c r="T196" s="100"/>
      <c r="U196" s="100"/>
      <c r="V196" s="100"/>
      <c r="W196" s="96"/>
      <c r="X196" s="96"/>
      <c r="Y196" s="96"/>
      <c r="Z196" s="96"/>
    </row>
    <row r="197" spans="1:26" ht="12.75" customHeight="1">
      <c r="A197" s="100"/>
      <c r="B197" s="150"/>
      <c r="C197" s="100"/>
      <c r="D197" s="100"/>
      <c r="E197" s="100"/>
      <c r="F197" s="100"/>
      <c r="G197" s="100"/>
      <c r="H197" s="100"/>
      <c r="I197" s="100"/>
      <c r="J197" s="100"/>
      <c r="K197" s="100"/>
      <c r="L197" s="100"/>
      <c r="M197" s="100"/>
      <c r="N197" s="100"/>
      <c r="O197" s="100"/>
      <c r="P197" s="100"/>
      <c r="Q197" s="100"/>
      <c r="R197" s="100"/>
      <c r="S197" s="100"/>
      <c r="T197" s="100"/>
      <c r="U197" s="100"/>
      <c r="V197" s="100"/>
      <c r="W197" s="96"/>
      <c r="X197" s="96"/>
      <c r="Y197" s="96"/>
      <c r="Z197" s="96"/>
    </row>
    <row r="198" spans="1:26" ht="12.75" customHeight="1">
      <c r="A198" s="100"/>
      <c r="B198" s="150"/>
      <c r="C198" s="100"/>
      <c r="D198" s="100"/>
      <c r="E198" s="100"/>
      <c r="F198" s="100"/>
      <c r="G198" s="100"/>
      <c r="H198" s="100"/>
      <c r="I198" s="100"/>
      <c r="J198" s="100"/>
      <c r="K198" s="100"/>
      <c r="L198" s="100"/>
      <c r="M198" s="100"/>
      <c r="N198" s="100"/>
      <c r="O198" s="100"/>
      <c r="P198" s="100"/>
      <c r="Q198" s="100"/>
      <c r="R198" s="100"/>
      <c r="S198" s="100"/>
      <c r="T198" s="100"/>
      <c r="U198" s="100"/>
      <c r="V198" s="100"/>
      <c r="W198" s="96"/>
      <c r="X198" s="96"/>
      <c r="Y198" s="96"/>
      <c r="Z198" s="96"/>
    </row>
    <row r="199" spans="1:26" ht="12.75" customHeight="1">
      <c r="A199" s="100"/>
      <c r="B199" s="150"/>
      <c r="C199" s="100"/>
      <c r="D199" s="100"/>
      <c r="E199" s="100"/>
      <c r="F199" s="100"/>
      <c r="G199" s="100"/>
      <c r="H199" s="100"/>
      <c r="I199" s="100"/>
      <c r="J199" s="100"/>
      <c r="K199" s="100"/>
      <c r="L199" s="100"/>
      <c r="M199" s="100"/>
      <c r="N199" s="100"/>
      <c r="O199" s="100"/>
      <c r="P199" s="100"/>
      <c r="Q199" s="100"/>
      <c r="R199" s="100"/>
      <c r="S199" s="100"/>
      <c r="T199" s="100"/>
      <c r="U199" s="100"/>
      <c r="V199" s="100"/>
      <c r="W199" s="96"/>
      <c r="X199" s="96"/>
      <c r="Y199" s="96"/>
      <c r="Z199" s="96"/>
    </row>
    <row r="200" spans="1:26" ht="12.75" customHeight="1">
      <c r="A200" s="100"/>
      <c r="B200" s="150"/>
      <c r="C200" s="100"/>
      <c r="D200" s="100"/>
      <c r="E200" s="100"/>
      <c r="F200" s="100"/>
      <c r="G200" s="100"/>
      <c r="H200" s="100"/>
      <c r="I200" s="100"/>
      <c r="J200" s="100"/>
      <c r="K200" s="100"/>
      <c r="L200" s="100"/>
      <c r="M200" s="100"/>
      <c r="N200" s="100"/>
      <c r="O200" s="100"/>
      <c r="P200" s="100"/>
      <c r="Q200" s="100"/>
      <c r="R200" s="100"/>
      <c r="S200" s="100"/>
      <c r="T200" s="100"/>
      <c r="U200" s="100"/>
      <c r="V200" s="100"/>
      <c r="W200" s="96"/>
      <c r="X200" s="96"/>
      <c r="Y200" s="96"/>
      <c r="Z200" s="96"/>
    </row>
    <row r="201" spans="1:26" ht="12.75" customHeight="1">
      <c r="A201" s="100"/>
      <c r="B201" s="150"/>
      <c r="C201" s="100"/>
      <c r="D201" s="100"/>
      <c r="E201" s="100"/>
      <c r="F201" s="100"/>
      <c r="G201" s="100"/>
      <c r="H201" s="100"/>
      <c r="I201" s="100"/>
      <c r="J201" s="100"/>
      <c r="K201" s="100"/>
      <c r="L201" s="100"/>
      <c r="M201" s="100"/>
      <c r="N201" s="100"/>
      <c r="O201" s="100"/>
      <c r="P201" s="100"/>
      <c r="Q201" s="100"/>
      <c r="R201" s="100"/>
      <c r="S201" s="100"/>
      <c r="T201" s="100"/>
      <c r="U201" s="100"/>
      <c r="V201" s="100"/>
      <c r="W201" s="96"/>
      <c r="X201" s="96"/>
      <c r="Y201" s="96"/>
      <c r="Z201" s="96"/>
    </row>
    <row r="202" spans="1:26" ht="12.75" customHeight="1">
      <c r="A202" s="100"/>
      <c r="B202" s="150"/>
      <c r="C202" s="100"/>
      <c r="D202" s="100"/>
      <c r="E202" s="100"/>
      <c r="F202" s="100"/>
      <c r="G202" s="100"/>
      <c r="H202" s="100"/>
      <c r="I202" s="100"/>
      <c r="J202" s="100"/>
      <c r="K202" s="100"/>
      <c r="L202" s="100"/>
      <c r="M202" s="100"/>
      <c r="N202" s="100"/>
      <c r="O202" s="100"/>
      <c r="P202" s="100"/>
      <c r="Q202" s="100"/>
      <c r="R202" s="100"/>
      <c r="S202" s="100"/>
      <c r="T202" s="100"/>
      <c r="U202" s="100"/>
      <c r="V202" s="100"/>
      <c r="W202" s="96"/>
      <c r="X202" s="96"/>
      <c r="Y202" s="96"/>
      <c r="Z202" s="96"/>
    </row>
    <row r="203" spans="1:26" ht="12.75" customHeight="1">
      <c r="A203" s="100"/>
      <c r="B203" s="150"/>
      <c r="C203" s="100"/>
      <c r="D203" s="100"/>
      <c r="E203" s="100"/>
      <c r="F203" s="100"/>
      <c r="G203" s="100"/>
      <c r="H203" s="100"/>
      <c r="I203" s="100"/>
      <c r="J203" s="100"/>
      <c r="K203" s="100"/>
      <c r="L203" s="100"/>
      <c r="M203" s="100"/>
      <c r="N203" s="100"/>
      <c r="O203" s="100"/>
      <c r="P203" s="100"/>
      <c r="Q203" s="100"/>
      <c r="R203" s="100"/>
      <c r="S203" s="100"/>
      <c r="T203" s="100"/>
      <c r="U203" s="100"/>
      <c r="V203" s="100"/>
      <c r="W203" s="96"/>
      <c r="X203" s="96"/>
      <c r="Y203" s="96"/>
      <c r="Z203" s="96"/>
    </row>
    <row r="204" spans="1:26" ht="12.75" customHeight="1">
      <c r="A204" s="100"/>
      <c r="B204" s="150"/>
      <c r="C204" s="100"/>
      <c r="D204" s="100"/>
      <c r="E204" s="100"/>
      <c r="F204" s="100"/>
      <c r="G204" s="100"/>
      <c r="H204" s="100"/>
      <c r="I204" s="100"/>
      <c r="J204" s="100"/>
      <c r="K204" s="100"/>
      <c r="L204" s="100"/>
      <c r="M204" s="100"/>
      <c r="N204" s="100"/>
      <c r="O204" s="100"/>
      <c r="P204" s="100"/>
      <c r="Q204" s="100"/>
      <c r="R204" s="100"/>
      <c r="S204" s="100"/>
      <c r="T204" s="100"/>
      <c r="U204" s="100"/>
      <c r="V204" s="100"/>
      <c r="W204" s="96"/>
      <c r="X204" s="96"/>
      <c r="Y204" s="96"/>
      <c r="Z204" s="96"/>
    </row>
    <row r="205" spans="1:26" ht="12.75" customHeight="1">
      <c r="A205" s="100"/>
      <c r="B205" s="150"/>
      <c r="C205" s="100"/>
      <c r="D205" s="100"/>
      <c r="E205" s="100"/>
      <c r="F205" s="100"/>
      <c r="G205" s="100"/>
      <c r="H205" s="100"/>
      <c r="I205" s="100"/>
      <c r="J205" s="100"/>
      <c r="K205" s="100"/>
      <c r="L205" s="100"/>
      <c r="M205" s="100"/>
      <c r="N205" s="100"/>
      <c r="O205" s="100"/>
      <c r="P205" s="100"/>
      <c r="Q205" s="100"/>
      <c r="R205" s="100"/>
      <c r="S205" s="100"/>
      <c r="T205" s="100"/>
      <c r="U205" s="100"/>
      <c r="V205" s="100"/>
      <c r="W205" s="96"/>
      <c r="X205" s="96"/>
      <c r="Y205" s="96"/>
      <c r="Z205" s="96"/>
    </row>
    <row r="206" spans="1:26" ht="12.75" customHeight="1">
      <c r="A206" s="100"/>
      <c r="B206" s="150"/>
      <c r="C206" s="100"/>
      <c r="D206" s="100"/>
      <c r="E206" s="100"/>
      <c r="F206" s="100"/>
      <c r="G206" s="100"/>
      <c r="H206" s="100"/>
      <c r="I206" s="100"/>
      <c r="J206" s="100"/>
      <c r="K206" s="100"/>
      <c r="L206" s="100"/>
      <c r="M206" s="100"/>
      <c r="N206" s="100"/>
      <c r="O206" s="100"/>
      <c r="P206" s="100"/>
      <c r="Q206" s="100"/>
      <c r="R206" s="100"/>
      <c r="S206" s="100"/>
      <c r="T206" s="100"/>
      <c r="U206" s="100"/>
      <c r="V206" s="100"/>
      <c r="W206" s="96"/>
      <c r="X206" s="96"/>
      <c r="Y206" s="96"/>
      <c r="Z206" s="96"/>
    </row>
    <row r="207" spans="1:26" ht="12.75" customHeight="1">
      <c r="A207" s="100"/>
      <c r="B207" s="150"/>
      <c r="C207" s="100"/>
      <c r="D207" s="100"/>
      <c r="E207" s="100"/>
      <c r="F207" s="100"/>
      <c r="G207" s="100"/>
      <c r="H207" s="100"/>
      <c r="I207" s="100"/>
      <c r="J207" s="100"/>
      <c r="K207" s="100"/>
      <c r="L207" s="100"/>
      <c r="M207" s="100"/>
      <c r="N207" s="100"/>
      <c r="O207" s="100"/>
      <c r="P207" s="100"/>
      <c r="Q207" s="100"/>
      <c r="R207" s="100"/>
      <c r="S207" s="100"/>
      <c r="T207" s="100"/>
      <c r="U207" s="100"/>
      <c r="V207" s="100"/>
      <c r="W207" s="96"/>
      <c r="X207" s="96"/>
      <c r="Y207" s="96"/>
      <c r="Z207" s="96"/>
    </row>
    <row r="208" spans="1:26" ht="12.75" customHeight="1">
      <c r="A208" s="100"/>
      <c r="B208" s="150"/>
      <c r="C208" s="100"/>
      <c r="D208" s="100"/>
      <c r="E208" s="100"/>
      <c r="F208" s="100"/>
      <c r="G208" s="100"/>
      <c r="H208" s="100"/>
      <c r="I208" s="100"/>
      <c r="J208" s="100"/>
      <c r="K208" s="100"/>
      <c r="L208" s="100"/>
      <c r="M208" s="100"/>
      <c r="N208" s="100"/>
      <c r="O208" s="100"/>
      <c r="P208" s="100"/>
      <c r="Q208" s="100"/>
      <c r="R208" s="100"/>
      <c r="S208" s="100"/>
      <c r="T208" s="100"/>
      <c r="U208" s="100"/>
      <c r="V208" s="100"/>
      <c r="W208" s="96"/>
      <c r="X208" s="96"/>
      <c r="Y208" s="96"/>
      <c r="Z208" s="96"/>
    </row>
    <row r="209" spans="1:26" ht="12.75" customHeight="1">
      <c r="A209" s="100"/>
      <c r="B209" s="150"/>
      <c r="C209" s="100"/>
      <c r="D209" s="100"/>
      <c r="E209" s="100"/>
      <c r="F209" s="100"/>
      <c r="G209" s="100"/>
      <c r="H209" s="100"/>
      <c r="I209" s="100"/>
      <c r="J209" s="100"/>
      <c r="K209" s="100"/>
      <c r="L209" s="100"/>
      <c r="M209" s="100"/>
      <c r="N209" s="100"/>
      <c r="O209" s="100"/>
      <c r="P209" s="100"/>
      <c r="Q209" s="100"/>
      <c r="R209" s="100"/>
      <c r="S209" s="100"/>
      <c r="T209" s="100"/>
      <c r="U209" s="100"/>
      <c r="V209" s="100"/>
      <c r="W209" s="96"/>
      <c r="X209" s="96"/>
      <c r="Y209" s="96"/>
      <c r="Z209" s="96"/>
    </row>
    <row r="210" spans="1:26" ht="12.75" customHeight="1">
      <c r="A210" s="100"/>
      <c r="B210" s="150"/>
      <c r="C210" s="100"/>
      <c r="D210" s="100"/>
      <c r="E210" s="100"/>
      <c r="F210" s="100"/>
      <c r="G210" s="100"/>
      <c r="H210" s="100"/>
      <c r="I210" s="100"/>
      <c r="J210" s="100"/>
      <c r="K210" s="100"/>
      <c r="L210" s="100"/>
      <c r="M210" s="100"/>
      <c r="N210" s="100"/>
      <c r="O210" s="100"/>
      <c r="P210" s="100"/>
      <c r="Q210" s="100"/>
      <c r="R210" s="100"/>
      <c r="S210" s="100"/>
      <c r="T210" s="100"/>
      <c r="U210" s="100"/>
      <c r="V210" s="100"/>
      <c r="W210" s="96"/>
      <c r="X210" s="96"/>
      <c r="Y210" s="96"/>
      <c r="Z210" s="96"/>
    </row>
    <row r="211" spans="1:26" ht="12.75" customHeight="1">
      <c r="A211" s="100"/>
      <c r="B211" s="150"/>
      <c r="C211" s="100"/>
      <c r="D211" s="100"/>
      <c r="E211" s="100"/>
      <c r="F211" s="100"/>
      <c r="G211" s="100"/>
      <c r="H211" s="100"/>
      <c r="I211" s="100"/>
      <c r="J211" s="100"/>
      <c r="K211" s="100"/>
      <c r="L211" s="100"/>
      <c r="M211" s="100"/>
      <c r="N211" s="100"/>
      <c r="O211" s="100"/>
      <c r="P211" s="100"/>
      <c r="Q211" s="100"/>
      <c r="R211" s="100"/>
      <c r="S211" s="100"/>
      <c r="T211" s="100"/>
      <c r="U211" s="100"/>
      <c r="V211" s="100"/>
      <c r="W211" s="96"/>
      <c r="X211" s="96"/>
      <c r="Y211" s="96"/>
      <c r="Z211" s="96"/>
    </row>
    <row r="212" spans="1:26" ht="12.75" customHeight="1">
      <c r="A212" s="100"/>
      <c r="B212" s="150"/>
      <c r="C212" s="100"/>
      <c r="D212" s="100"/>
      <c r="E212" s="100"/>
      <c r="F212" s="100"/>
      <c r="G212" s="100"/>
      <c r="H212" s="100"/>
      <c r="I212" s="100"/>
      <c r="J212" s="100"/>
      <c r="K212" s="100"/>
      <c r="L212" s="100"/>
      <c r="M212" s="100"/>
      <c r="N212" s="100"/>
      <c r="O212" s="100"/>
      <c r="P212" s="100"/>
      <c r="Q212" s="100"/>
      <c r="R212" s="100"/>
      <c r="S212" s="100"/>
      <c r="T212" s="100"/>
      <c r="U212" s="100"/>
      <c r="V212" s="100"/>
      <c r="W212" s="96"/>
      <c r="X212" s="96"/>
      <c r="Y212" s="96"/>
      <c r="Z212" s="96"/>
    </row>
    <row r="213" spans="1:26" ht="12.75" customHeight="1">
      <c r="A213" s="100"/>
      <c r="B213" s="150"/>
      <c r="C213" s="100"/>
      <c r="D213" s="100"/>
      <c r="E213" s="100"/>
      <c r="F213" s="100"/>
      <c r="G213" s="100"/>
      <c r="H213" s="100"/>
      <c r="I213" s="100"/>
      <c r="J213" s="100"/>
      <c r="K213" s="100"/>
      <c r="L213" s="100"/>
      <c r="M213" s="100"/>
      <c r="N213" s="100"/>
      <c r="O213" s="100"/>
      <c r="P213" s="100"/>
      <c r="Q213" s="100"/>
      <c r="R213" s="100"/>
      <c r="S213" s="100"/>
      <c r="T213" s="100"/>
      <c r="U213" s="100"/>
      <c r="V213" s="100"/>
      <c r="W213" s="96"/>
      <c r="X213" s="96"/>
      <c r="Y213" s="96"/>
      <c r="Z213" s="96"/>
    </row>
    <row r="214" spans="1:26" ht="12.75" customHeight="1">
      <c r="A214" s="100"/>
      <c r="B214" s="150"/>
      <c r="C214" s="100"/>
      <c r="D214" s="100"/>
      <c r="E214" s="100"/>
      <c r="F214" s="100"/>
      <c r="G214" s="100"/>
      <c r="H214" s="100"/>
      <c r="I214" s="100"/>
      <c r="J214" s="100"/>
      <c r="K214" s="100"/>
      <c r="L214" s="100"/>
      <c r="M214" s="100"/>
      <c r="N214" s="100"/>
      <c r="O214" s="100"/>
      <c r="P214" s="100"/>
      <c r="Q214" s="100"/>
      <c r="R214" s="100"/>
      <c r="S214" s="100"/>
      <c r="T214" s="100"/>
      <c r="U214" s="100"/>
      <c r="V214" s="100"/>
      <c r="W214" s="96"/>
      <c r="X214" s="96"/>
      <c r="Y214" s="96"/>
      <c r="Z214" s="96"/>
    </row>
    <row r="215" spans="1:26" ht="12.75" customHeight="1">
      <c r="A215" s="100"/>
      <c r="B215" s="150"/>
      <c r="C215" s="100"/>
      <c r="D215" s="100"/>
      <c r="E215" s="100"/>
      <c r="F215" s="100"/>
      <c r="G215" s="100"/>
      <c r="H215" s="100"/>
      <c r="I215" s="100"/>
      <c r="J215" s="100"/>
      <c r="K215" s="100"/>
      <c r="L215" s="100"/>
      <c r="M215" s="100"/>
      <c r="N215" s="100"/>
      <c r="O215" s="100"/>
      <c r="P215" s="100"/>
      <c r="Q215" s="100"/>
      <c r="R215" s="100"/>
      <c r="S215" s="100"/>
      <c r="T215" s="100"/>
      <c r="U215" s="100"/>
      <c r="V215" s="100"/>
      <c r="W215" s="96"/>
      <c r="X215" s="96"/>
      <c r="Y215" s="96"/>
      <c r="Z215" s="96"/>
    </row>
    <row r="216" spans="1:26" ht="12.75" customHeight="1">
      <c r="A216" s="100"/>
      <c r="B216" s="150"/>
      <c r="C216" s="100"/>
      <c r="D216" s="100"/>
      <c r="E216" s="100"/>
      <c r="F216" s="100"/>
      <c r="G216" s="100"/>
      <c r="H216" s="100"/>
      <c r="I216" s="100"/>
      <c r="J216" s="100"/>
      <c r="K216" s="100"/>
      <c r="L216" s="100"/>
      <c r="M216" s="100"/>
      <c r="N216" s="100"/>
      <c r="O216" s="100"/>
      <c r="P216" s="100"/>
      <c r="Q216" s="100"/>
      <c r="R216" s="100"/>
      <c r="S216" s="100"/>
      <c r="T216" s="100"/>
      <c r="U216" s="100"/>
      <c r="V216" s="100"/>
      <c r="W216" s="96"/>
      <c r="X216" s="96"/>
      <c r="Y216" s="96"/>
      <c r="Z216" s="96"/>
    </row>
    <row r="217" spans="1:26" ht="12.75" customHeight="1">
      <c r="A217" s="100"/>
      <c r="B217" s="150"/>
      <c r="C217" s="100"/>
      <c r="D217" s="100"/>
      <c r="E217" s="100"/>
      <c r="F217" s="100"/>
      <c r="G217" s="100"/>
      <c r="H217" s="100"/>
      <c r="I217" s="100"/>
      <c r="J217" s="100"/>
      <c r="K217" s="100"/>
      <c r="L217" s="100"/>
      <c r="M217" s="100"/>
      <c r="N217" s="100"/>
      <c r="O217" s="100"/>
      <c r="P217" s="100"/>
      <c r="Q217" s="100"/>
      <c r="R217" s="100"/>
      <c r="S217" s="100"/>
      <c r="T217" s="100"/>
      <c r="U217" s="100"/>
      <c r="V217" s="100"/>
      <c r="W217" s="96"/>
      <c r="X217" s="96"/>
      <c r="Y217" s="96"/>
      <c r="Z217" s="96"/>
    </row>
    <row r="218" spans="1:26" ht="12.75" customHeight="1">
      <c r="A218" s="100"/>
      <c r="B218" s="150"/>
      <c r="C218" s="100"/>
      <c r="D218" s="100"/>
      <c r="E218" s="100"/>
      <c r="F218" s="100"/>
      <c r="G218" s="100"/>
      <c r="H218" s="100"/>
      <c r="I218" s="100"/>
      <c r="J218" s="100"/>
      <c r="K218" s="100"/>
      <c r="L218" s="100"/>
      <c r="M218" s="100"/>
      <c r="N218" s="100"/>
      <c r="O218" s="100"/>
      <c r="P218" s="100"/>
      <c r="Q218" s="100"/>
      <c r="R218" s="100"/>
      <c r="S218" s="100"/>
      <c r="T218" s="100"/>
      <c r="U218" s="100"/>
      <c r="V218" s="100"/>
      <c r="W218" s="96"/>
      <c r="X218" s="96"/>
      <c r="Y218" s="96"/>
      <c r="Z218" s="96"/>
    </row>
    <row r="219" spans="1:26" ht="12.75" customHeight="1">
      <c r="A219" s="100"/>
      <c r="B219" s="150"/>
      <c r="C219" s="100"/>
      <c r="D219" s="100"/>
      <c r="E219" s="100"/>
      <c r="F219" s="100"/>
      <c r="G219" s="100"/>
      <c r="H219" s="100"/>
      <c r="I219" s="100"/>
      <c r="J219" s="100"/>
      <c r="K219" s="100"/>
      <c r="L219" s="100"/>
      <c r="M219" s="100"/>
      <c r="N219" s="100"/>
      <c r="O219" s="100"/>
      <c r="P219" s="100"/>
      <c r="Q219" s="100"/>
      <c r="R219" s="100"/>
      <c r="S219" s="100"/>
      <c r="T219" s="100"/>
      <c r="U219" s="100"/>
      <c r="V219" s="100"/>
      <c r="W219" s="96"/>
      <c r="X219" s="96"/>
      <c r="Y219" s="96"/>
      <c r="Z219" s="96"/>
    </row>
    <row r="220" spans="1:26" ht="12.75" customHeight="1">
      <c r="A220" s="100"/>
      <c r="B220" s="150"/>
      <c r="C220" s="100"/>
      <c r="D220" s="100"/>
      <c r="E220" s="100"/>
      <c r="F220" s="100"/>
      <c r="G220" s="100"/>
      <c r="H220" s="100"/>
      <c r="I220" s="100"/>
      <c r="J220" s="100"/>
      <c r="K220" s="100"/>
      <c r="L220" s="100"/>
      <c r="M220" s="100"/>
      <c r="N220" s="100"/>
      <c r="O220" s="100"/>
      <c r="P220" s="100"/>
      <c r="Q220" s="100"/>
      <c r="R220" s="100"/>
      <c r="S220" s="100"/>
      <c r="T220" s="100"/>
      <c r="U220" s="100"/>
      <c r="V220" s="100"/>
      <c r="W220" s="96"/>
      <c r="X220" s="96"/>
      <c r="Y220" s="96"/>
      <c r="Z220" s="96"/>
    </row>
    <row r="221" spans="1:26" ht="12.75" customHeight="1">
      <c r="A221" s="100"/>
      <c r="B221" s="150"/>
      <c r="C221" s="100"/>
      <c r="D221" s="100"/>
      <c r="E221" s="100"/>
      <c r="F221" s="100"/>
      <c r="G221" s="100"/>
      <c r="H221" s="100"/>
      <c r="I221" s="100"/>
      <c r="J221" s="100"/>
      <c r="K221" s="100"/>
      <c r="L221" s="100"/>
      <c r="M221" s="100"/>
      <c r="N221" s="100"/>
      <c r="O221" s="100"/>
      <c r="P221" s="100"/>
      <c r="Q221" s="100"/>
      <c r="R221" s="100"/>
      <c r="S221" s="100"/>
      <c r="T221" s="100"/>
      <c r="U221" s="100"/>
      <c r="V221" s="100"/>
      <c r="W221" s="96"/>
      <c r="X221" s="96"/>
      <c r="Y221" s="96"/>
      <c r="Z221" s="96"/>
    </row>
    <row r="222" spans="1:26" ht="12.75" customHeight="1">
      <c r="A222" s="100"/>
      <c r="B222" s="150"/>
      <c r="C222" s="100"/>
      <c r="D222" s="100"/>
      <c r="E222" s="100"/>
      <c r="F222" s="100"/>
      <c r="G222" s="100"/>
      <c r="H222" s="100"/>
      <c r="I222" s="100"/>
      <c r="J222" s="100"/>
      <c r="K222" s="100"/>
      <c r="L222" s="100"/>
      <c r="M222" s="100"/>
      <c r="N222" s="100"/>
      <c r="O222" s="100"/>
      <c r="P222" s="100"/>
      <c r="Q222" s="100"/>
      <c r="R222" s="100"/>
      <c r="S222" s="100"/>
      <c r="T222" s="100"/>
      <c r="U222" s="100"/>
      <c r="V222" s="100"/>
      <c r="W222" s="96"/>
      <c r="X222" s="96"/>
      <c r="Y222" s="96"/>
      <c r="Z222" s="96"/>
    </row>
    <row r="223" spans="1:26" ht="12.75" customHeight="1">
      <c r="A223" s="100"/>
      <c r="B223" s="150"/>
      <c r="C223" s="100"/>
      <c r="D223" s="100"/>
      <c r="E223" s="100"/>
      <c r="F223" s="100"/>
      <c r="G223" s="100"/>
      <c r="H223" s="100"/>
      <c r="I223" s="100"/>
      <c r="J223" s="100"/>
      <c r="K223" s="100"/>
      <c r="L223" s="100"/>
      <c r="M223" s="100"/>
      <c r="N223" s="100"/>
      <c r="O223" s="100"/>
      <c r="P223" s="100"/>
      <c r="Q223" s="100"/>
      <c r="R223" s="100"/>
      <c r="S223" s="100"/>
      <c r="T223" s="100"/>
      <c r="U223" s="100"/>
      <c r="V223" s="100"/>
      <c r="W223" s="96"/>
      <c r="X223" s="96"/>
      <c r="Y223" s="96"/>
      <c r="Z223" s="96"/>
    </row>
    <row r="224" spans="1:26" ht="12.75" customHeight="1">
      <c r="A224" s="100"/>
      <c r="B224" s="150"/>
      <c r="C224" s="100"/>
      <c r="D224" s="100"/>
      <c r="E224" s="100"/>
      <c r="F224" s="100"/>
      <c r="G224" s="100"/>
      <c r="H224" s="100"/>
      <c r="I224" s="100"/>
      <c r="J224" s="100"/>
      <c r="K224" s="100"/>
      <c r="L224" s="100"/>
      <c r="M224" s="100"/>
      <c r="N224" s="100"/>
      <c r="O224" s="100"/>
      <c r="P224" s="100"/>
      <c r="Q224" s="100"/>
      <c r="R224" s="100"/>
      <c r="S224" s="100"/>
      <c r="T224" s="100"/>
      <c r="U224" s="100"/>
      <c r="V224" s="100"/>
      <c r="W224" s="96"/>
      <c r="X224" s="96"/>
      <c r="Y224" s="96"/>
      <c r="Z224" s="96"/>
    </row>
    <row r="225" spans="1:26" ht="12.75" customHeight="1">
      <c r="A225" s="100"/>
      <c r="B225" s="150"/>
      <c r="C225" s="100"/>
      <c r="D225" s="100"/>
      <c r="E225" s="100"/>
      <c r="F225" s="100"/>
      <c r="G225" s="100"/>
      <c r="H225" s="100"/>
      <c r="I225" s="100"/>
      <c r="J225" s="100"/>
      <c r="K225" s="100"/>
      <c r="L225" s="100"/>
      <c r="M225" s="100"/>
      <c r="N225" s="100"/>
      <c r="O225" s="100"/>
      <c r="P225" s="100"/>
      <c r="Q225" s="100"/>
      <c r="R225" s="100"/>
      <c r="S225" s="100"/>
      <c r="T225" s="100"/>
      <c r="U225" s="100"/>
      <c r="V225" s="100"/>
      <c r="W225" s="96"/>
      <c r="X225" s="96"/>
      <c r="Y225" s="96"/>
      <c r="Z225" s="96"/>
    </row>
    <row r="226" spans="1:26" ht="12.75" customHeight="1">
      <c r="A226" s="100"/>
      <c r="B226" s="150"/>
      <c r="C226" s="100"/>
      <c r="D226" s="100"/>
      <c r="E226" s="100"/>
      <c r="F226" s="100"/>
      <c r="G226" s="100"/>
      <c r="H226" s="100"/>
      <c r="I226" s="100"/>
      <c r="J226" s="100"/>
      <c r="K226" s="100"/>
      <c r="L226" s="100"/>
      <c r="M226" s="100"/>
      <c r="N226" s="100"/>
      <c r="O226" s="100"/>
      <c r="P226" s="100"/>
      <c r="Q226" s="100"/>
      <c r="R226" s="100"/>
      <c r="S226" s="100"/>
      <c r="T226" s="100"/>
      <c r="U226" s="100"/>
      <c r="V226" s="100"/>
      <c r="W226" s="96"/>
      <c r="X226" s="96"/>
      <c r="Y226" s="96"/>
      <c r="Z226" s="96"/>
    </row>
    <row r="227" spans="1:26"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ht="15.7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spans="1:26"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spans="1:26" ht="15.7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spans="1:26"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spans="1:26" ht="15.7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spans="1:26" ht="15.7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spans="1:26"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spans="1:26" ht="15.7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spans="1:26"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spans="1:26" ht="15.7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spans="1:26" ht="15.7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spans="1:26"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spans="1:26"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spans="1:26" ht="15.7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spans="1:26"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spans="1:26"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spans="1:26"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spans="1:26"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spans="1:26" ht="15.7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spans="1:26"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spans="1:26"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spans="1:26" ht="15.7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spans="1:26"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spans="1:26" ht="15.7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spans="1:26" ht="15.7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spans="1:26" ht="15.7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spans="1:26" ht="15.7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spans="1:26" ht="15.7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spans="1:26" ht="15.7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spans="1:26" ht="15.7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spans="1:26" ht="15.7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spans="1:26" ht="15.7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spans="1:26" ht="15.7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spans="1:26" ht="15.7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spans="1:26" ht="15.7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spans="1:26" ht="15.7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spans="1:26" ht="15.7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spans="1:26" ht="15.7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6" ht="15.7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spans="1:26" ht="15.7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spans="1:26" ht="15.7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spans="1:26" ht="15.7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spans="1:26" ht="15.7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spans="1:26" ht="15.7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spans="1:26" ht="15.7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spans="1:26" ht="15.7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spans="1:26" ht="15.7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spans="1:26" ht="15.7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spans="1:26" ht="15.7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spans="1:26" ht="15.7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spans="1:26" ht="15.7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spans="1:26" ht="15.7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spans="1:26" ht="15.7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spans="1:26" ht="15.7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ht="15.7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spans="1:26" ht="15.7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spans="1:26" ht="15.7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spans="1:26" ht="15.7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spans="1:26" ht="15.7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spans="1:26" ht="15.7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spans="1:26" ht="15.7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spans="1:26" ht="15.7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spans="1:26" ht="15.7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spans="1:26" ht="15.7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spans="1:26" ht="15.7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spans="1:26" ht="15.7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spans="1:26" ht="15.7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spans="1:26" ht="15.7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spans="1:26" ht="15.7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spans="1:26" ht="15.7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spans="1:26" ht="15.7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spans="1:26" ht="15.7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spans="1:26" ht="15.7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spans="1:26" ht="15.7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spans="1:26" ht="15.7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spans="1:26" ht="15.7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spans="1:26" ht="15.7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spans="1:26" ht="15.7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spans="1:26" ht="15.7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spans="1:26" ht="15.7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spans="1:26" ht="15.7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spans="1:26" ht="15.7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spans="1:26" ht="15.7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spans="1:26" ht="15.7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spans="1:26" ht="15.7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spans="1:26" ht="15.7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spans="1:26" ht="15.7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spans="1:26" ht="15.7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spans="1:26" ht="15.7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spans="1:26" ht="15.7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spans="1:26" ht="15.7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spans="1:26" ht="15.7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spans="1:26" ht="15.7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spans="1:26" ht="15.7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spans="1:26" ht="15.7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spans="1:26" ht="15.7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spans="1:26" ht="15.7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spans="1:26" ht="15.7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spans="1:26" ht="15.7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spans="1:26" ht="15.7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spans="1:26" ht="15.7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spans="1:26" ht="15.7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spans="1:26" ht="15.7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spans="1:26" ht="15.7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spans="1:26" ht="15.7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spans="1:26" ht="15.7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spans="1:26" ht="15.7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spans="1:26" ht="15.7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spans="1:26" ht="15.7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spans="1:26" ht="15.7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spans="1:26" ht="15.7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spans="1:26" ht="15.7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spans="1:26" ht="15.7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spans="1:26" ht="15.7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spans="1:26" ht="15.7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spans="1:26" ht="15.7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spans="1:26" ht="15.7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spans="1:26" ht="15.7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spans="1:26" ht="15.7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spans="1:26" ht="15.7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spans="1:26" ht="15.7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spans="1:26" ht="15.7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spans="1:26" ht="15.7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spans="1:26" ht="15.7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spans="1:26" ht="15.7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spans="1:26" ht="15.7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spans="1:26" ht="15.7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spans="1:26" ht="15.7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spans="1:26" ht="15.7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spans="1:26" ht="15.7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spans="1:26" ht="15.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spans="1:26" ht="15.7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spans="1:26" ht="15.7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spans="1:26" ht="15.7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spans="1:26" ht="15.7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spans="1:26" ht="15.7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spans="1:26" ht="15.7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spans="1:26" ht="15.7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spans="1:26" ht="15.7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spans="1:26" ht="15.7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spans="1:26" ht="15.7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spans="1:26" ht="15.7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spans="1:26" ht="15.7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spans="1:26" ht="15.7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spans="1:26" ht="15.7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spans="1:26" ht="15.7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spans="1:26" ht="15.7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spans="1:26" ht="15.7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spans="1:26" ht="15.7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spans="1:26" ht="15.7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spans="1:26" ht="15.7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spans="1:26" ht="15.7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spans="1:26" ht="15.7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spans="1:26" ht="15.7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spans="1:26" ht="15.7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spans="1:26" ht="15.7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spans="1:26" ht="15.7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spans="1:26" ht="15.7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spans="1:26" ht="15.7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spans="1:26" ht="15.7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spans="1:26" ht="15.7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spans="1:26" ht="15.7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spans="1:26" ht="15.7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spans="1:26" ht="15.7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spans="1:26" ht="15.7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spans="1:26" ht="15.7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spans="1:26" ht="15.7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spans="1:26" ht="15.7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spans="1:26" ht="15.7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spans="1:26" ht="15.7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spans="1:26" ht="15.7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spans="1:26" ht="15.7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spans="1:26" ht="15.7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spans="1:26" ht="15.7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spans="1:26" ht="15.7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ht="15.7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spans="1:26" ht="15.7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spans="1:26" ht="15.7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spans="1:26" ht="15.7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spans="1:26" ht="15.7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spans="1:26" ht="15.7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spans="1:26" ht="15.7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spans="1:26" ht="15.7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spans="1:26" ht="15.7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spans="1:26" ht="15.7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spans="1:26" ht="15.7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spans="1:26" ht="15.7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spans="1:26" ht="15.7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spans="1:26" ht="15.7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spans="1:26" ht="15.7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spans="1:26" ht="15.7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spans="1:26" ht="15.7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spans="1:26" ht="15.7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spans="1:26" ht="15.7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spans="1:26" ht="15.7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spans="1:26" ht="15.7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spans="1:26" ht="15.7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spans="1:26" ht="15.7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spans="1:26" ht="15.7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spans="1:26" ht="15.7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spans="1:26" ht="15.7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spans="1:26" ht="15.7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spans="1:26" ht="15.7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spans="1:26" ht="15.7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spans="1:26" ht="15.7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spans="1:26" ht="15.7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spans="1:26" ht="15.7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spans="1:26" ht="15.7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spans="1:26" ht="15.7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spans="1:26" ht="15.7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spans="1:26" ht="15.7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spans="1:26" ht="15.7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spans="1:26" ht="15.7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spans="1:26" ht="15.7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spans="1:26" ht="15.7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spans="1:26" ht="15.7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spans="1:26" ht="15.7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spans="1:26" ht="15.7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spans="1:26" ht="15.7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spans="1:26" ht="15.7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spans="1:26" ht="15.7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spans="1:26" ht="15.7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spans="1:26" ht="15.7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spans="1:26" ht="15.7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spans="1:26" ht="15.7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spans="1:26" ht="15.7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spans="1:26" ht="15.7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spans="1:26" ht="15.7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spans="1:26" ht="15.7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spans="1:26" ht="15.7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spans="1:26" ht="15.7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spans="1:26" ht="15.7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spans="1:26" ht="15.7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spans="1:26" ht="15.7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spans="1:26" ht="15.7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spans="1:26" ht="15.7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spans="1:26" ht="15.7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spans="1:26" ht="15.7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spans="1:26" ht="15.7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spans="1:26" ht="15.7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spans="1:26" ht="15.7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spans="1:26" ht="15.7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spans="1:26" ht="15.7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spans="1:26" ht="15.7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spans="1:26" ht="15.7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spans="1:26" ht="15.7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spans="1:26" ht="15.7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spans="1:26" ht="15.7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spans="1:26" ht="15.7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spans="1:26" ht="15.7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spans="1:26" ht="15.7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spans="1:26" ht="15.7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spans="1:26" ht="15.7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spans="1:26" ht="15.7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spans="1:26" ht="15.7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spans="1:26" ht="15.7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spans="1:26" ht="15.7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spans="1:26" ht="15.7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spans="1:26" ht="15.7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spans="1:26" ht="15.7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spans="1:26" ht="15.7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spans="1:26" ht="15.7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spans="1:26" ht="15.7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spans="1:26" ht="15.7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spans="1:26" ht="15.7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spans="1:26" ht="15.7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spans="1:26" ht="15.7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spans="1:26" ht="15.7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spans="1:26" ht="15.7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spans="1:26" ht="15.7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spans="1:26" ht="15.7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spans="1:26" ht="15.7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spans="1:26" ht="15.7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spans="1:26" ht="15.7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spans="1:26" ht="15.7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spans="1:26" ht="15.7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spans="1:26" ht="15.7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spans="1:26" ht="15.7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spans="1:26" ht="15.7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spans="1:26" ht="15.7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spans="1:26" ht="15.7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spans="1:26" ht="15.7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spans="1:26" ht="15.7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spans="1:26" ht="15.7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spans="1:26" ht="15.7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spans="1:26" ht="15.7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spans="1:26" ht="15.7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spans="1:26" ht="15.7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spans="1:26" ht="15.7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spans="1:26" ht="15.7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spans="1:26" ht="15.7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spans="1:26" ht="15.7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spans="1:26" ht="15.7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spans="1:26" ht="15.7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spans="1:26" ht="15.7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spans="1:26" ht="15.7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spans="1:26" ht="15.7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spans="1:26" ht="15.7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spans="1:26" ht="15.7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spans="1:26" ht="15.7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spans="1:26" ht="15.7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spans="1:26" ht="15.7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spans="1:26" ht="15.7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spans="1:26" ht="15.7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spans="1:26" ht="15.7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spans="1:26" ht="15.7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spans="1:26" ht="15.7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spans="1:26" ht="15.7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spans="1:26" ht="15.7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spans="1:26" ht="15.7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spans="1:26" ht="15.7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spans="1:26" ht="15.7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spans="1:26" ht="15.7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spans="1:26" ht="15.7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spans="1:26" ht="15.7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spans="1:26" ht="15.7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spans="1:26" ht="15.7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spans="1:26" ht="15.7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spans="1:26" ht="15.7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spans="1:26" ht="15.7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spans="1:26" ht="15.7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spans="1:26" ht="15.7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spans="1:26" ht="15.7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spans="1:26" ht="15.7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spans="1:26" ht="15.7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spans="1:26" ht="15.7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spans="1:26" ht="15.7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spans="1:26" ht="15.7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spans="1:26" ht="15.7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spans="1:26" ht="15.7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spans="1:26" ht="15.7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spans="1:26" ht="15.7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spans="1:26" ht="15.7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spans="1:26" ht="15.7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spans="1:26" ht="15.7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spans="1:26" ht="15.7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spans="1:26" ht="15.7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spans="1:26" ht="15.7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spans="1:26" ht="15.7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spans="1:26" ht="15.7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spans="1:26" ht="15.7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spans="1:26" ht="15.7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spans="1:26" ht="15.7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spans="1:26" ht="15.7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spans="1:26" ht="15.7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spans="1:26" ht="15.7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spans="1:26" ht="15.7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spans="1:26" ht="15.7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spans="1:26" ht="15.7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spans="1:26" ht="15.7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spans="1:26" ht="15.7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spans="1:26" ht="15.7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spans="1:26" ht="15.7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spans="1:26" ht="15.7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spans="1:26" ht="15.7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spans="1:26" ht="15.7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spans="1:26" ht="15.7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spans="1:26" ht="15.7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spans="1:26" ht="15.7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spans="1:26" ht="15.7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spans="1:26" ht="15.7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spans="1:26" ht="15.7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spans="1:26" ht="15.7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spans="1:26" ht="15.7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spans="1:26" ht="15.7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spans="1:26" ht="15.7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spans="1:26" ht="15.7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spans="1:26" ht="15.7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spans="1:26" ht="15.7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spans="1:26" ht="15.7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spans="1:26" ht="15.7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spans="1:26" ht="15.7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spans="1:26" ht="15.7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spans="1:26" ht="15.7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spans="1:26" ht="15.7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spans="1:26" ht="15.7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spans="1:26" ht="15.7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spans="1:26" ht="15.7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spans="1:26" ht="15.7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spans="1:26" ht="15.7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spans="1:26" ht="15.7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spans="1:26" ht="15.7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spans="1:26" ht="15.7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spans="1:26" ht="15.7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spans="1:26" ht="15.7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spans="1:26" ht="15.7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spans="1:26" ht="15.7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spans="1:26" ht="15.7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spans="1:26" ht="15.7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spans="1:26" ht="15.7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spans="1:26" ht="15.7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spans="1:26" ht="15.7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spans="1:26" ht="15.7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spans="1:26" ht="15.7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spans="1:26" ht="15.7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spans="1:26" ht="15.7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spans="1:26" ht="15.7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spans="1:26" ht="15.7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spans="1:26" ht="15.7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spans="1:26" ht="15.7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spans="1:26" ht="15.7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spans="1:26" ht="15.7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spans="1:26" ht="15.7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spans="1:26" ht="15.7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spans="1:26" ht="15.7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spans="1:26" ht="15.7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spans="1:26" ht="15.7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spans="1:26" ht="15.7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spans="1:26" ht="15.7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spans="1:26" ht="15.7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spans="1:26" ht="15.7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spans="1:26" ht="15.7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spans="1:26" ht="15.7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spans="1:26" ht="15.7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spans="1:26" ht="15.7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spans="1:26" ht="15.7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spans="1:26" ht="15.7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spans="1:26" ht="15.7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spans="1:26" ht="15.7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spans="1:26" ht="15.7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spans="1:26" ht="15.7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spans="1:26" ht="15.7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spans="1:26" ht="15.7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5.7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5.7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5.7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5.7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5.7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5.7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5.7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5.7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5.7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5.7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5.7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5.7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5.7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5.7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5.7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5.7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5.7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5.7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5.7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5.7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5.7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5.7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5.7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5.7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5.7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5.7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5.7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5.7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5.7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5.7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5.7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5.7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5.7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5.7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5.7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5.7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5.7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5.7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5.7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sqref="A1:B1"/>
    </sheetView>
  </sheetViews>
  <sheetFormatPr defaultColWidth="12.6640625" defaultRowHeight="15" customHeight="1"/>
  <cols>
    <col min="1" max="1" width="24.44140625" customWidth="1"/>
    <col min="2" max="2" width="130.44140625" customWidth="1"/>
    <col min="3" max="8" width="9.109375" customWidth="1"/>
    <col min="9" max="22" width="8.44140625" customWidth="1"/>
    <col min="23" max="26" width="14.44140625" customWidth="1"/>
  </cols>
  <sheetData>
    <row r="1" spans="1:26" ht="17.25" customHeight="1">
      <c r="A1" s="311" t="s">
        <v>237</v>
      </c>
      <c r="B1" s="312"/>
      <c r="C1" s="100"/>
      <c r="D1" s="100"/>
      <c r="E1" s="100"/>
      <c r="F1" s="100"/>
      <c r="G1" s="100"/>
      <c r="H1" s="100"/>
      <c r="I1" s="101"/>
      <c r="J1" s="101"/>
      <c r="K1" s="101"/>
      <c r="L1" s="101"/>
      <c r="M1" s="101"/>
      <c r="N1" s="101"/>
      <c r="O1" s="101"/>
      <c r="P1" s="101"/>
      <c r="Q1" s="101"/>
      <c r="R1" s="101"/>
      <c r="S1" s="101"/>
      <c r="T1" s="101"/>
      <c r="U1" s="101"/>
      <c r="V1" s="101"/>
      <c r="W1" s="96"/>
      <c r="X1" s="96"/>
      <c r="Y1" s="96"/>
      <c r="Z1" s="96"/>
    </row>
    <row r="2" spans="1:26" ht="45" customHeight="1">
      <c r="A2" s="313" t="s">
        <v>238</v>
      </c>
      <c r="B2" s="312"/>
      <c r="C2" s="100"/>
      <c r="D2" s="100"/>
      <c r="E2" s="100"/>
      <c r="F2" s="100"/>
      <c r="G2" s="100"/>
      <c r="H2" s="100"/>
      <c r="I2" s="101"/>
      <c r="J2" s="101"/>
      <c r="K2" s="101"/>
      <c r="L2" s="101"/>
      <c r="M2" s="101"/>
      <c r="N2" s="101"/>
      <c r="O2" s="101"/>
      <c r="P2" s="101"/>
      <c r="Q2" s="101"/>
      <c r="R2" s="101"/>
      <c r="S2" s="101"/>
      <c r="T2" s="101"/>
      <c r="U2" s="101"/>
      <c r="V2" s="101"/>
      <c r="W2" s="96"/>
      <c r="X2" s="96"/>
      <c r="Y2" s="96"/>
      <c r="Z2" s="96"/>
    </row>
    <row r="3" spans="1:26" ht="75" customHeight="1">
      <c r="A3" s="314" t="s">
        <v>239</v>
      </c>
      <c r="B3" s="301"/>
      <c r="C3" s="100"/>
      <c r="D3" s="100"/>
      <c r="E3" s="100"/>
      <c r="F3" s="100"/>
      <c r="G3" s="100"/>
      <c r="H3" s="100"/>
      <c r="I3" s="101"/>
      <c r="J3" s="101"/>
      <c r="K3" s="101"/>
      <c r="L3" s="101"/>
      <c r="M3" s="101"/>
      <c r="N3" s="101"/>
      <c r="O3" s="101"/>
      <c r="P3" s="101"/>
      <c r="Q3" s="101"/>
      <c r="R3" s="101"/>
      <c r="S3" s="101"/>
      <c r="T3" s="101"/>
      <c r="U3" s="101"/>
      <c r="V3" s="101"/>
      <c r="W3" s="96"/>
      <c r="X3" s="96"/>
      <c r="Y3" s="96"/>
      <c r="Z3" s="96"/>
    </row>
    <row r="4" spans="1:26" ht="13.2">
      <c r="A4" s="315" t="s">
        <v>240</v>
      </c>
      <c r="B4" s="237"/>
      <c r="C4" s="151"/>
      <c r="D4" s="151"/>
      <c r="E4" s="151"/>
      <c r="F4" s="151"/>
      <c r="G4" s="151"/>
      <c r="H4" s="151"/>
      <c r="I4" s="152"/>
      <c r="J4" s="152"/>
      <c r="K4" s="152"/>
      <c r="L4" s="152"/>
      <c r="M4" s="152"/>
      <c r="N4" s="152"/>
      <c r="O4" s="152"/>
      <c r="P4" s="152"/>
      <c r="Q4" s="152"/>
      <c r="R4" s="152"/>
      <c r="S4" s="152"/>
      <c r="T4" s="152"/>
      <c r="U4" s="152"/>
      <c r="V4" s="152"/>
      <c r="W4" s="96"/>
      <c r="X4" s="96"/>
      <c r="Y4" s="96"/>
      <c r="Z4" s="96"/>
    </row>
    <row r="5" spans="1:26" ht="13.2">
      <c r="A5" s="310" t="s">
        <v>85</v>
      </c>
      <c r="B5" s="237"/>
      <c r="C5" s="151"/>
      <c r="D5" s="151"/>
      <c r="E5" s="151"/>
      <c r="F5" s="151"/>
      <c r="G5" s="151"/>
      <c r="H5" s="151"/>
      <c r="I5" s="152"/>
      <c r="J5" s="152"/>
      <c r="K5" s="152"/>
      <c r="L5" s="152"/>
      <c r="M5" s="152"/>
      <c r="N5" s="152"/>
      <c r="O5" s="152"/>
      <c r="P5" s="152"/>
      <c r="Q5" s="152"/>
      <c r="R5" s="152"/>
      <c r="S5" s="152"/>
      <c r="T5" s="152"/>
      <c r="U5" s="152"/>
      <c r="V5" s="152"/>
      <c r="W5" s="96"/>
      <c r="X5" s="96"/>
      <c r="Y5" s="96"/>
      <c r="Z5" s="96"/>
    </row>
    <row r="6" spans="1:26" ht="34.200000000000003">
      <c r="A6" s="153" t="s">
        <v>241</v>
      </c>
      <c r="B6" s="154" t="s">
        <v>242</v>
      </c>
      <c r="C6" s="151"/>
      <c r="D6" s="151"/>
      <c r="E6" s="151"/>
      <c r="F6" s="151"/>
      <c r="G6" s="151"/>
      <c r="H6" s="151"/>
      <c r="I6" s="152"/>
      <c r="J6" s="152"/>
      <c r="K6" s="152"/>
      <c r="L6" s="152"/>
      <c r="M6" s="152"/>
      <c r="N6" s="152"/>
      <c r="O6" s="152"/>
      <c r="P6" s="152"/>
      <c r="Q6" s="152"/>
      <c r="R6" s="152"/>
      <c r="S6" s="152"/>
      <c r="T6" s="152"/>
      <c r="U6" s="152"/>
      <c r="V6" s="152"/>
      <c r="W6" s="96"/>
      <c r="X6" s="96"/>
      <c r="Y6" s="96"/>
      <c r="Z6" s="96"/>
    </row>
    <row r="7" spans="1:26" ht="22.8">
      <c r="A7" s="153" t="s">
        <v>243</v>
      </c>
      <c r="B7" s="154" t="s">
        <v>244</v>
      </c>
      <c r="C7" s="151"/>
      <c r="D7" s="151"/>
      <c r="E7" s="151"/>
      <c r="F7" s="151"/>
      <c r="G7" s="151"/>
      <c r="H7" s="151"/>
      <c r="I7" s="152"/>
      <c r="J7" s="152"/>
      <c r="K7" s="152"/>
      <c r="L7" s="152"/>
      <c r="M7" s="152"/>
      <c r="N7" s="152"/>
      <c r="O7" s="152"/>
      <c r="P7" s="152"/>
      <c r="Q7" s="152"/>
      <c r="R7" s="152"/>
      <c r="S7" s="152"/>
      <c r="T7" s="152"/>
      <c r="U7" s="152"/>
      <c r="V7" s="152"/>
      <c r="W7" s="96"/>
      <c r="X7" s="96"/>
      <c r="Y7" s="96"/>
      <c r="Z7" s="96"/>
    </row>
    <row r="8" spans="1:26" ht="22.8">
      <c r="A8" s="153" t="s">
        <v>87</v>
      </c>
      <c r="B8" s="154" t="s">
        <v>245</v>
      </c>
      <c r="C8" s="151"/>
      <c r="D8" s="151"/>
      <c r="E8" s="151"/>
      <c r="F8" s="151"/>
      <c r="G8" s="151"/>
      <c r="H8" s="151"/>
      <c r="I8" s="152"/>
      <c r="J8" s="152"/>
      <c r="K8" s="152"/>
      <c r="L8" s="152"/>
      <c r="M8" s="152"/>
      <c r="N8" s="152"/>
      <c r="O8" s="152"/>
      <c r="P8" s="152"/>
      <c r="Q8" s="152"/>
      <c r="R8" s="152"/>
      <c r="S8" s="152"/>
      <c r="T8" s="152"/>
      <c r="U8" s="152"/>
      <c r="V8" s="152"/>
      <c r="W8" s="96"/>
      <c r="X8" s="96"/>
      <c r="Y8" s="96"/>
      <c r="Z8" s="96"/>
    </row>
    <row r="9" spans="1:26" ht="13.2">
      <c r="A9" s="310" t="s">
        <v>246</v>
      </c>
      <c r="B9" s="237"/>
      <c r="C9" s="151"/>
      <c r="D9" s="151"/>
      <c r="E9" s="151"/>
      <c r="F9" s="151"/>
      <c r="G9" s="151"/>
      <c r="H9" s="151"/>
      <c r="I9" s="152"/>
      <c r="J9" s="152"/>
      <c r="K9" s="152"/>
      <c r="L9" s="152"/>
      <c r="M9" s="152"/>
      <c r="N9" s="152"/>
      <c r="O9" s="152"/>
      <c r="P9" s="152"/>
      <c r="Q9" s="152"/>
      <c r="R9" s="152"/>
      <c r="S9" s="152"/>
      <c r="T9" s="152"/>
      <c r="U9" s="152"/>
      <c r="V9" s="152"/>
      <c r="W9" s="96"/>
      <c r="X9" s="96"/>
      <c r="Y9" s="96"/>
      <c r="Z9" s="96"/>
    </row>
    <row r="10" spans="1:26" ht="34.200000000000003">
      <c r="A10" s="153" t="s">
        <v>91</v>
      </c>
      <c r="B10" s="155" t="s">
        <v>247</v>
      </c>
      <c r="C10" s="100"/>
      <c r="D10" s="100"/>
      <c r="E10" s="100"/>
      <c r="F10" s="100"/>
      <c r="G10" s="100"/>
      <c r="H10" s="100"/>
      <c r="I10" s="101"/>
      <c r="J10" s="101"/>
      <c r="K10" s="101"/>
      <c r="L10" s="101"/>
      <c r="M10" s="101"/>
      <c r="N10" s="101"/>
      <c r="O10" s="101"/>
      <c r="P10" s="101"/>
      <c r="Q10" s="101"/>
      <c r="R10" s="101"/>
      <c r="S10" s="101"/>
      <c r="T10" s="101"/>
      <c r="U10" s="101"/>
      <c r="V10" s="101"/>
      <c r="W10" s="96"/>
      <c r="X10" s="96"/>
      <c r="Y10" s="96"/>
      <c r="Z10" s="96"/>
    </row>
    <row r="11" spans="1:26" ht="34.200000000000003">
      <c r="A11" s="153" t="s">
        <v>248</v>
      </c>
      <c r="B11" s="154" t="s">
        <v>249</v>
      </c>
      <c r="C11" s="100"/>
      <c r="D11" s="100"/>
      <c r="E11" s="100"/>
      <c r="F11" s="100"/>
      <c r="G11" s="100"/>
      <c r="H11" s="100"/>
      <c r="I11" s="101"/>
      <c r="J11" s="101"/>
      <c r="K11" s="101"/>
      <c r="L11" s="101"/>
      <c r="M11" s="101"/>
      <c r="N11" s="101"/>
      <c r="O11" s="101"/>
      <c r="P11" s="101"/>
      <c r="Q11" s="101"/>
      <c r="R11" s="101"/>
      <c r="S11" s="101"/>
      <c r="T11" s="101"/>
      <c r="U11" s="101"/>
      <c r="V11" s="101"/>
      <c r="W11" s="96"/>
      <c r="X11" s="96"/>
      <c r="Y11" s="96"/>
      <c r="Z11" s="96"/>
    </row>
    <row r="12" spans="1:26" ht="22.8">
      <c r="A12" s="153" t="s">
        <v>250</v>
      </c>
      <c r="B12" s="156" t="s">
        <v>251</v>
      </c>
      <c r="C12" s="100"/>
      <c r="D12" s="100"/>
      <c r="E12" s="100"/>
      <c r="F12" s="100"/>
      <c r="G12" s="100"/>
      <c r="H12" s="100"/>
      <c r="I12" s="101"/>
      <c r="J12" s="101"/>
      <c r="K12" s="101"/>
      <c r="L12" s="101"/>
      <c r="M12" s="101"/>
      <c r="N12" s="101"/>
      <c r="O12" s="101"/>
      <c r="P12" s="101"/>
      <c r="Q12" s="101"/>
      <c r="R12" s="101"/>
      <c r="S12" s="101"/>
      <c r="T12" s="101"/>
      <c r="U12" s="101"/>
      <c r="V12" s="101"/>
      <c r="W12" s="96"/>
      <c r="X12" s="96"/>
      <c r="Y12" s="96"/>
      <c r="Z12" s="96"/>
    </row>
    <row r="13" spans="1:26" ht="34.200000000000003">
      <c r="A13" s="153" t="s">
        <v>252</v>
      </c>
      <c r="B13" s="156" t="s">
        <v>253</v>
      </c>
      <c r="C13" s="100"/>
      <c r="D13" s="100"/>
      <c r="E13" s="100"/>
      <c r="F13" s="100"/>
      <c r="G13" s="100"/>
      <c r="H13" s="100"/>
      <c r="I13" s="101"/>
      <c r="J13" s="101"/>
      <c r="K13" s="101"/>
      <c r="L13" s="101"/>
      <c r="M13" s="101"/>
      <c r="N13" s="101"/>
      <c r="O13" s="101"/>
      <c r="P13" s="101"/>
      <c r="Q13" s="101"/>
      <c r="R13" s="101"/>
      <c r="S13" s="101"/>
      <c r="T13" s="101"/>
      <c r="U13" s="101"/>
      <c r="V13" s="101"/>
      <c r="W13" s="96"/>
      <c r="X13" s="96"/>
      <c r="Y13" s="96"/>
      <c r="Z13" s="96"/>
    </row>
    <row r="14" spans="1:26" ht="22.8">
      <c r="A14" s="153" t="s">
        <v>93</v>
      </c>
      <c r="B14" s="154" t="s">
        <v>254</v>
      </c>
      <c r="C14" s="100"/>
      <c r="D14" s="100"/>
      <c r="E14" s="100"/>
      <c r="F14" s="100"/>
      <c r="G14" s="100"/>
      <c r="H14" s="100"/>
      <c r="I14" s="101"/>
      <c r="J14" s="101"/>
      <c r="K14" s="101"/>
      <c r="L14" s="101"/>
      <c r="M14" s="101"/>
      <c r="N14" s="101"/>
      <c r="O14" s="101"/>
      <c r="P14" s="101"/>
      <c r="Q14" s="101"/>
      <c r="R14" s="101"/>
      <c r="S14" s="101"/>
      <c r="T14" s="101"/>
      <c r="U14" s="101"/>
      <c r="V14" s="101"/>
      <c r="W14" s="96"/>
      <c r="X14" s="96"/>
      <c r="Y14" s="96"/>
      <c r="Z14" s="96"/>
    </row>
    <row r="15" spans="1:26" ht="45.6">
      <c r="A15" s="153" t="s">
        <v>94</v>
      </c>
      <c r="B15" s="154" t="s">
        <v>255</v>
      </c>
      <c r="C15" s="100"/>
      <c r="D15" s="100"/>
      <c r="E15" s="100"/>
      <c r="F15" s="100"/>
      <c r="G15" s="100"/>
      <c r="H15" s="100"/>
      <c r="I15" s="101"/>
      <c r="J15" s="101"/>
      <c r="K15" s="101"/>
      <c r="L15" s="101"/>
      <c r="M15" s="101"/>
      <c r="N15" s="101"/>
      <c r="O15" s="101"/>
      <c r="P15" s="101"/>
      <c r="Q15" s="101"/>
      <c r="R15" s="101"/>
      <c r="S15" s="101"/>
      <c r="T15" s="101"/>
      <c r="U15" s="101"/>
      <c r="V15" s="101"/>
      <c r="W15" s="96"/>
      <c r="X15" s="96"/>
      <c r="Y15" s="96"/>
      <c r="Z15" s="96"/>
    </row>
    <row r="16" spans="1:26" ht="36">
      <c r="A16" s="153" t="s">
        <v>256</v>
      </c>
      <c r="B16" s="154" t="s">
        <v>257</v>
      </c>
      <c r="C16" s="100"/>
      <c r="D16" s="100"/>
      <c r="E16" s="100"/>
      <c r="F16" s="100"/>
      <c r="G16" s="100"/>
      <c r="H16" s="100"/>
      <c r="I16" s="101"/>
      <c r="J16" s="101"/>
      <c r="K16" s="101"/>
      <c r="L16" s="101"/>
      <c r="M16" s="101"/>
      <c r="N16" s="101"/>
      <c r="O16" s="101"/>
      <c r="P16" s="101"/>
      <c r="Q16" s="101"/>
      <c r="R16" s="101"/>
      <c r="S16" s="101"/>
      <c r="T16" s="101"/>
      <c r="U16" s="101"/>
      <c r="V16" s="101"/>
      <c r="W16" s="96"/>
      <c r="X16" s="96"/>
      <c r="Y16" s="96"/>
      <c r="Z16" s="96"/>
    </row>
    <row r="17" spans="1:26" ht="48">
      <c r="A17" s="153" t="s">
        <v>258</v>
      </c>
      <c r="B17" s="157" t="s">
        <v>259</v>
      </c>
      <c r="C17" s="100"/>
      <c r="D17" s="100"/>
      <c r="E17" s="100"/>
      <c r="F17" s="100"/>
      <c r="G17" s="100"/>
      <c r="H17" s="100"/>
      <c r="I17" s="101"/>
      <c r="J17" s="101"/>
      <c r="K17" s="101"/>
      <c r="L17" s="101"/>
      <c r="M17" s="101"/>
      <c r="N17" s="101"/>
      <c r="O17" s="101"/>
      <c r="P17" s="101"/>
      <c r="Q17" s="101"/>
      <c r="R17" s="101"/>
      <c r="S17" s="101"/>
      <c r="T17" s="101"/>
      <c r="U17" s="101"/>
      <c r="V17" s="101"/>
      <c r="W17" s="96"/>
      <c r="X17" s="96"/>
      <c r="Y17" s="96"/>
      <c r="Z17" s="96"/>
    </row>
    <row r="18" spans="1:26" ht="48">
      <c r="A18" s="153" t="s">
        <v>260</v>
      </c>
      <c r="B18" s="156" t="s">
        <v>261</v>
      </c>
      <c r="C18" s="100"/>
      <c r="D18" s="100"/>
      <c r="E18" s="100"/>
      <c r="F18" s="100"/>
      <c r="G18" s="100"/>
      <c r="H18" s="100"/>
      <c r="I18" s="101"/>
      <c r="J18" s="101"/>
      <c r="K18" s="101"/>
      <c r="L18" s="101"/>
      <c r="M18" s="101"/>
      <c r="N18" s="101"/>
      <c r="O18" s="101"/>
      <c r="P18" s="101"/>
      <c r="Q18" s="101"/>
      <c r="R18" s="101"/>
      <c r="S18" s="101"/>
      <c r="T18" s="101"/>
      <c r="U18" s="101"/>
      <c r="V18" s="101"/>
      <c r="W18" s="96"/>
      <c r="X18" s="96"/>
      <c r="Y18" s="96"/>
      <c r="Z18" s="96"/>
    </row>
    <row r="19" spans="1:26" ht="48">
      <c r="A19" s="158" t="s">
        <v>262</v>
      </c>
      <c r="B19" s="156" t="s">
        <v>263</v>
      </c>
      <c r="C19" s="100"/>
      <c r="D19" s="100"/>
      <c r="E19" s="100"/>
      <c r="F19" s="100"/>
      <c r="G19" s="100"/>
      <c r="H19" s="100"/>
      <c r="I19" s="101"/>
      <c r="J19" s="101"/>
      <c r="K19" s="101"/>
      <c r="L19" s="101"/>
      <c r="M19" s="101"/>
      <c r="N19" s="101"/>
      <c r="O19" s="101"/>
      <c r="P19" s="101"/>
      <c r="Q19" s="101"/>
      <c r="R19" s="101"/>
      <c r="S19" s="101"/>
      <c r="T19" s="101"/>
      <c r="U19" s="101"/>
      <c r="V19" s="101"/>
      <c r="W19" s="96"/>
      <c r="X19" s="96"/>
      <c r="Y19" s="96"/>
      <c r="Z19" s="96"/>
    </row>
    <row r="20" spans="1:26" ht="57">
      <c r="A20" s="153" t="s">
        <v>264</v>
      </c>
      <c r="B20" s="154" t="s">
        <v>265</v>
      </c>
      <c r="C20" s="100"/>
      <c r="D20" s="100"/>
      <c r="E20" s="100"/>
      <c r="F20" s="100"/>
      <c r="G20" s="100"/>
      <c r="H20" s="100"/>
      <c r="I20" s="101"/>
      <c r="J20" s="101"/>
      <c r="K20" s="101"/>
      <c r="L20" s="101"/>
      <c r="M20" s="101"/>
      <c r="N20" s="101"/>
      <c r="O20" s="101"/>
      <c r="P20" s="101"/>
      <c r="Q20" s="101"/>
      <c r="R20" s="101"/>
      <c r="S20" s="101"/>
      <c r="T20" s="101"/>
      <c r="U20" s="101"/>
      <c r="V20" s="101"/>
      <c r="W20" s="96"/>
      <c r="X20" s="96"/>
      <c r="Y20" s="96"/>
      <c r="Z20" s="96"/>
    </row>
    <row r="21" spans="1:26" ht="15.75" customHeight="1">
      <c r="A21" s="153" t="s">
        <v>100</v>
      </c>
      <c r="B21" s="157" t="s">
        <v>266</v>
      </c>
      <c r="C21" s="100"/>
      <c r="D21" s="100"/>
      <c r="E21" s="100"/>
      <c r="F21" s="100"/>
      <c r="G21" s="100"/>
      <c r="H21" s="100"/>
      <c r="I21" s="101"/>
      <c r="J21" s="101"/>
      <c r="K21" s="101"/>
      <c r="L21" s="101"/>
      <c r="M21" s="101"/>
      <c r="N21" s="101"/>
      <c r="O21" s="101"/>
      <c r="P21" s="101"/>
      <c r="Q21" s="101"/>
      <c r="R21" s="101"/>
      <c r="S21" s="101"/>
      <c r="T21" s="101"/>
      <c r="U21" s="101"/>
      <c r="V21" s="101"/>
      <c r="W21" s="96"/>
      <c r="X21" s="96"/>
      <c r="Y21" s="96"/>
      <c r="Z21" s="96"/>
    </row>
    <row r="22" spans="1:26" ht="15.75" customHeight="1">
      <c r="A22" s="153" t="s">
        <v>101</v>
      </c>
      <c r="B22" s="157" t="s">
        <v>267</v>
      </c>
      <c r="C22" s="100"/>
      <c r="D22" s="100"/>
      <c r="E22" s="100"/>
      <c r="F22" s="100"/>
      <c r="G22" s="100"/>
      <c r="H22" s="100"/>
      <c r="I22" s="101"/>
      <c r="J22" s="101"/>
      <c r="K22" s="101"/>
      <c r="L22" s="101"/>
      <c r="M22" s="101"/>
      <c r="N22" s="101"/>
      <c r="O22" s="101"/>
      <c r="P22" s="101"/>
      <c r="Q22" s="101"/>
      <c r="R22" s="101"/>
      <c r="S22" s="101"/>
      <c r="T22" s="101"/>
      <c r="U22" s="101"/>
      <c r="V22" s="101"/>
      <c r="W22" s="96"/>
      <c r="X22" s="96"/>
      <c r="Y22" s="96"/>
      <c r="Z22" s="96"/>
    </row>
    <row r="23" spans="1:26" ht="64.5" customHeight="1">
      <c r="A23" s="153" t="s">
        <v>102</v>
      </c>
      <c r="B23" s="154" t="s">
        <v>268</v>
      </c>
      <c r="C23" s="100"/>
      <c r="D23" s="100"/>
      <c r="E23" s="100"/>
      <c r="F23" s="100"/>
      <c r="G23" s="100"/>
      <c r="H23" s="100"/>
      <c r="I23" s="101"/>
      <c r="J23" s="101"/>
      <c r="K23" s="101"/>
      <c r="L23" s="101"/>
      <c r="M23" s="101"/>
      <c r="N23" s="101"/>
      <c r="O23" s="101"/>
      <c r="P23" s="101"/>
      <c r="Q23" s="101"/>
      <c r="R23" s="101"/>
      <c r="S23" s="101"/>
      <c r="T23" s="101"/>
      <c r="U23" s="101"/>
      <c r="V23" s="101"/>
      <c r="W23" s="96"/>
      <c r="X23" s="96"/>
      <c r="Y23" s="96"/>
      <c r="Z23" s="96"/>
    </row>
    <row r="24" spans="1:26" ht="15.75" customHeight="1">
      <c r="A24" s="159"/>
      <c r="B24" s="160"/>
      <c r="C24" s="100"/>
      <c r="D24" s="100"/>
      <c r="E24" s="100"/>
      <c r="F24" s="100"/>
      <c r="G24" s="100"/>
      <c r="H24" s="100"/>
      <c r="I24" s="101"/>
      <c r="J24" s="101"/>
      <c r="K24" s="101"/>
      <c r="L24" s="101"/>
      <c r="M24" s="101"/>
      <c r="N24" s="101"/>
      <c r="O24" s="101"/>
      <c r="P24" s="101"/>
      <c r="Q24" s="101"/>
      <c r="R24" s="101"/>
      <c r="S24" s="101"/>
      <c r="T24" s="101"/>
      <c r="U24" s="101"/>
      <c r="V24" s="101"/>
      <c r="W24" s="96"/>
      <c r="X24" s="96"/>
      <c r="Y24" s="96"/>
      <c r="Z24" s="96"/>
    </row>
    <row r="25" spans="1:26" ht="30" customHeight="1">
      <c r="A25" s="100"/>
      <c r="B25" s="100"/>
      <c r="C25" s="100"/>
      <c r="D25" s="100"/>
      <c r="E25" s="100"/>
      <c r="F25" s="100"/>
      <c r="G25" s="100"/>
      <c r="H25" s="100"/>
      <c r="I25" s="101"/>
      <c r="J25" s="101"/>
      <c r="K25" s="101"/>
      <c r="L25" s="101"/>
      <c r="M25" s="101"/>
      <c r="N25" s="101"/>
      <c r="O25" s="101"/>
      <c r="P25" s="101"/>
      <c r="Q25" s="101"/>
      <c r="R25" s="101"/>
      <c r="S25" s="101"/>
      <c r="T25" s="101"/>
      <c r="U25" s="101"/>
      <c r="V25" s="101"/>
      <c r="W25" s="96"/>
      <c r="X25" s="96"/>
      <c r="Y25" s="96"/>
      <c r="Z25" s="96"/>
    </row>
    <row r="26" spans="1:26" ht="30" customHeight="1">
      <c r="A26" s="100"/>
      <c r="B26" s="100"/>
      <c r="C26" s="100"/>
      <c r="D26" s="100"/>
      <c r="E26" s="100"/>
      <c r="F26" s="100"/>
      <c r="G26" s="100"/>
      <c r="H26" s="100"/>
      <c r="I26" s="101"/>
      <c r="J26" s="101"/>
      <c r="K26" s="101"/>
      <c r="L26" s="101"/>
      <c r="M26" s="101"/>
      <c r="N26" s="101"/>
      <c r="O26" s="101"/>
      <c r="P26" s="101"/>
      <c r="Q26" s="101"/>
      <c r="R26" s="101"/>
      <c r="S26" s="101"/>
      <c r="T26" s="101"/>
      <c r="U26" s="101"/>
      <c r="V26" s="101"/>
      <c r="W26" s="96"/>
      <c r="X26" s="96"/>
      <c r="Y26" s="96"/>
      <c r="Z26" s="96"/>
    </row>
    <row r="27" spans="1:26" ht="30" customHeight="1">
      <c r="A27" s="100"/>
      <c r="B27" s="100"/>
      <c r="C27" s="100"/>
      <c r="D27" s="100"/>
      <c r="E27" s="100"/>
      <c r="F27" s="100"/>
      <c r="G27" s="100"/>
      <c r="H27" s="100"/>
      <c r="I27" s="101"/>
      <c r="J27" s="101"/>
      <c r="K27" s="101"/>
      <c r="L27" s="101"/>
      <c r="M27" s="101"/>
      <c r="N27" s="101"/>
      <c r="O27" s="101"/>
      <c r="P27" s="101"/>
      <c r="Q27" s="101"/>
      <c r="R27" s="101"/>
      <c r="S27" s="101"/>
      <c r="T27" s="101"/>
      <c r="U27" s="101"/>
      <c r="V27" s="101"/>
      <c r="W27" s="96"/>
      <c r="X27" s="96"/>
      <c r="Y27" s="96"/>
      <c r="Z27" s="96"/>
    </row>
    <row r="28" spans="1:26" ht="30" customHeight="1">
      <c r="A28" s="100"/>
      <c r="B28" s="161"/>
      <c r="C28" s="100"/>
      <c r="D28" s="100"/>
      <c r="E28" s="100"/>
      <c r="F28" s="100"/>
      <c r="G28" s="100"/>
      <c r="H28" s="100"/>
      <c r="I28" s="101"/>
      <c r="J28" s="101"/>
      <c r="K28" s="101"/>
      <c r="L28" s="101"/>
      <c r="M28" s="101"/>
      <c r="N28" s="101"/>
      <c r="O28" s="101"/>
      <c r="P28" s="101"/>
      <c r="Q28" s="101"/>
      <c r="R28" s="101"/>
      <c r="S28" s="101"/>
      <c r="T28" s="101"/>
      <c r="U28" s="101"/>
      <c r="V28" s="101"/>
      <c r="W28" s="96"/>
      <c r="X28" s="96"/>
      <c r="Y28" s="96"/>
      <c r="Z28" s="96"/>
    </row>
    <row r="29" spans="1:26" ht="30" customHeight="1">
      <c r="A29" s="100"/>
      <c r="B29" s="100"/>
      <c r="C29" s="100"/>
      <c r="D29" s="100"/>
      <c r="E29" s="100"/>
      <c r="F29" s="100"/>
      <c r="G29" s="100"/>
      <c r="H29" s="100"/>
      <c r="I29" s="101"/>
      <c r="J29" s="101"/>
      <c r="K29" s="101"/>
      <c r="L29" s="101"/>
      <c r="M29" s="101"/>
      <c r="N29" s="101"/>
      <c r="O29" s="101"/>
      <c r="P29" s="101"/>
      <c r="Q29" s="101"/>
      <c r="R29" s="101"/>
      <c r="S29" s="101"/>
      <c r="T29" s="101"/>
      <c r="U29" s="101"/>
      <c r="V29" s="101"/>
      <c r="W29" s="96"/>
      <c r="X29" s="96"/>
      <c r="Y29" s="96"/>
      <c r="Z29" s="96"/>
    </row>
    <row r="30" spans="1:26" ht="30" customHeight="1">
      <c r="A30" s="100"/>
      <c r="B30" s="100"/>
      <c r="C30" s="100"/>
      <c r="D30" s="100"/>
      <c r="E30" s="100"/>
      <c r="F30" s="100"/>
      <c r="G30" s="100"/>
      <c r="H30" s="100"/>
      <c r="I30" s="101"/>
      <c r="J30" s="101"/>
      <c r="K30" s="101"/>
      <c r="L30" s="101"/>
      <c r="M30" s="101"/>
      <c r="N30" s="101"/>
      <c r="O30" s="101"/>
      <c r="P30" s="101"/>
      <c r="Q30" s="101"/>
      <c r="R30" s="101"/>
      <c r="S30" s="101"/>
      <c r="T30" s="101"/>
      <c r="U30" s="101"/>
      <c r="V30" s="101"/>
      <c r="W30" s="96"/>
      <c r="X30" s="96"/>
      <c r="Y30" s="96"/>
      <c r="Z30" s="96"/>
    </row>
    <row r="31" spans="1:26" ht="30" customHeight="1">
      <c r="A31" s="100"/>
      <c r="B31" s="100"/>
      <c r="C31" s="100"/>
      <c r="D31" s="100"/>
      <c r="E31" s="100"/>
      <c r="F31" s="100"/>
      <c r="G31" s="100"/>
      <c r="H31" s="100"/>
      <c r="I31" s="101"/>
      <c r="J31" s="101"/>
      <c r="K31" s="101"/>
      <c r="L31" s="101"/>
      <c r="M31" s="101"/>
      <c r="N31" s="101"/>
      <c r="O31" s="101"/>
      <c r="P31" s="101"/>
      <c r="Q31" s="101"/>
      <c r="R31" s="101"/>
      <c r="S31" s="101"/>
      <c r="T31" s="101"/>
      <c r="U31" s="101"/>
      <c r="V31" s="101"/>
      <c r="W31" s="96"/>
      <c r="X31" s="96"/>
      <c r="Y31" s="96"/>
      <c r="Z31" s="96"/>
    </row>
    <row r="32" spans="1:26" ht="30" customHeight="1">
      <c r="A32" s="100"/>
      <c r="B32" s="100"/>
      <c r="C32" s="100"/>
      <c r="D32" s="100"/>
      <c r="E32" s="100"/>
      <c r="F32" s="100"/>
      <c r="G32" s="100"/>
      <c r="H32" s="100"/>
      <c r="I32" s="101"/>
      <c r="J32" s="101"/>
      <c r="K32" s="101"/>
      <c r="L32" s="101"/>
      <c r="M32" s="101"/>
      <c r="N32" s="101"/>
      <c r="O32" s="101"/>
      <c r="P32" s="101"/>
      <c r="Q32" s="101"/>
      <c r="R32" s="101"/>
      <c r="S32" s="101"/>
      <c r="T32" s="101"/>
      <c r="U32" s="101"/>
      <c r="V32" s="101"/>
      <c r="W32" s="96"/>
      <c r="X32" s="96"/>
      <c r="Y32" s="96"/>
      <c r="Z32" s="96"/>
    </row>
    <row r="33" spans="1:26" ht="30" customHeight="1">
      <c r="A33" s="100"/>
      <c r="B33" s="100"/>
      <c r="C33" s="100"/>
      <c r="D33" s="100"/>
      <c r="E33" s="100"/>
      <c r="F33" s="100"/>
      <c r="G33" s="100"/>
      <c r="H33" s="100"/>
      <c r="I33" s="101"/>
      <c r="J33" s="101"/>
      <c r="K33" s="101"/>
      <c r="L33" s="101"/>
      <c r="M33" s="101"/>
      <c r="N33" s="101"/>
      <c r="O33" s="101"/>
      <c r="P33" s="101"/>
      <c r="Q33" s="101"/>
      <c r="R33" s="101"/>
      <c r="S33" s="101"/>
      <c r="T33" s="101"/>
      <c r="U33" s="101"/>
      <c r="V33" s="101"/>
      <c r="W33" s="96"/>
      <c r="X33" s="96"/>
      <c r="Y33" s="96"/>
      <c r="Z33" s="96"/>
    </row>
    <row r="34" spans="1:26" ht="30" customHeight="1">
      <c r="A34" s="100"/>
      <c r="B34" s="100"/>
      <c r="C34" s="100"/>
      <c r="D34" s="100"/>
      <c r="E34" s="100"/>
      <c r="F34" s="100"/>
      <c r="G34" s="100"/>
      <c r="H34" s="100"/>
      <c r="I34" s="101"/>
      <c r="J34" s="101"/>
      <c r="K34" s="101"/>
      <c r="L34" s="101"/>
      <c r="M34" s="101"/>
      <c r="N34" s="101"/>
      <c r="O34" s="101"/>
      <c r="P34" s="101"/>
      <c r="Q34" s="101"/>
      <c r="R34" s="101"/>
      <c r="S34" s="101"/>
      <c r="T34" s="101"/>
      <c r="U34" s="101"/>
      <c r="V34" s="101"/>
      <c r="W34" s="96"/>
      <c r="X34" s="96"/>
      <c r="Y34" s="96"/>
      <c r="Z34" s="96"/>
    </row>
    <row r="35" spans="1:26" ht="30" customHeight="1">
      <c r="A35" s="100"/>
      <c r="B35" s="100"/>
      <c r="C35" s="100"/>
      <c r="D35" s="100"/>
      <c r="E35" s="100"/>
      <c r="F35" s="100"/>
      <c r="G35" s="100"/>
      <c r="H35" s="100"/>
      <c r="I35" s="101"/>
      <c r="J35" s="101"/>
      <c r="K35" s="101"/>
      <c r="L35" s="101"/>
      <c r="M35" s="101"/>
      <c r="N35" s="101"/>
      <c r="O35" s="101"/>
      <c r="P35" s="101"/>
      <c r="Q35" s="101"/>
      <c r="R35" s="101"/>
      <c r="S35" s="101"/>
      <c r="T35" s="101"/>
      <c r="U35" s="101"/>
      <c r="V35" s="101"/>
      <c r="W35" s="96"/>
      <c r="X35" s="96"/>
      <c r="Y35" s="96"/>
      <c r="Z35" s="96"/>
    </row>
    <row r="36" spans="1:26" ht="30" customHeight="1">
      <c r="A36" s="100"/>
      <c r="B36" s="100"/>
      <c r="C36" s="100"/>
      <c r="D36" s="100"/>
      <c r="E36" s="100"/>
      <c r="F36" s="100"/>
      <c r="G36" s="100"/>
      <c r="H36" s="100"/>
      <c r="I36" s="101"/>
      <c r="J36" s="101"/>
      <c r="K36" s="101"/>
      <c r="L36" s="101"/>
      <c r="M36" s="101"/>
      <c r="N36" s="101"/>
      <c r="O36" s="101"/>
      <c r="P36" s="101"/>
      <c r="Q36" s="101"/>
      <c r="R36" s="101"/>
      <c r="S36" s="101"/>
      <c r="T36" s="101"/>
      <c r="U36" s="101"/>
      <c r="V36" s="101"/>
      <c r="W36" s="96"/>
      <c r="X36" s="96"/>
      <c r="Y36" s="96"/>
      <c r="Z36" s="96"/>
    </row>
    <row r="37" spans="1:26" ht="30" customHeight="1">
      <c r="A37" s="100"/>
      <c r="B37" s="100"/>
      <c r="C37" s="100"/>
      <c r="D37" s="100"/>
      <c r="E37" s="100"/>
      <c r="F37" s="100"/>
      <c r="G37" s="100"/>
      <c r="H37" s="100"/>
      <c r="I37" s="101"/>
      <c r="J37" s="101"/>
      <c r="K37" s="101"/>
      <c r="L37" s="101"/>
      <c r="M37" s="101"/>
      <c r="N37" s="101"/>
      <c r="O37" s="101"/>
      <c r="P37" s="101"/>
      <c r="Q37" s="101"/>
      <c r="R37" s="101"/>
      <c r="S37" s="101"/>
      <c r="T37" s="101"/>
      <c r="U37" s="101"/>
      <c r="V37" s="101"/>
      <c r="W37" s="96"/>
      <c r="X37" s="96"/>
      <c r="Y37" s="96"/>
      <c r="Z37" s="96"/>
    </row>
    <row r="38" spans="1:26" ht="30" customHeight="1">
      <c r="A38" s="100"/>
      <c r="B38" s="100"/>
      <c r="C38" s="100"/>
      <c r="D38" s="100"/>
      <c r="E38" s="100"/>
      <c r="F38" s="100"/>
      <c r="G38" s="100"/>
      <c r="H38" s="100"/>
      <c r="I38" s="101"/>
      <c r="J38" s="101"/>
      <c r="K38" s="101"/>
      <c r="L38" s="101"/>
      <c r="M38" s="101"/>
      <c r="N38" s="101"/>
      <c r="O38" s="101"/>
      <c r="P38" s="101"/>
      <c r="Q38" s="101"/>
      <c r="R38" s="101"/>
      <c r="S38" s="101"/>
      <c r="T38" s="101"/>
      <c r="U38" s="101"/>
      <c r="V38" s="101"/>
      <c r="W38" s="96"/>
      <c r="X38" s="96"/>
      <c r="Y38" s="96"/>
      <c r="Z38" s="96"/>
    </row>
    <row r="39" spans="1:26" ht="30" customHeight="1">
      <c r="A39" s="100"/>
      <c r="B39" s="100"/>
      <c r="C39" s="100"/>
      <c r="D39" s="100"/>
      <c r="E39" s="100"/>
      <c r="F39" s="100"/>
      <c r="G39" s="100"/>
      <c r="H39" s="100"/>
      <c r="I39" s="101"/>
      <c r="J39" s="101"/>
      <c r="K39" s="101"/>
      <c r="L39" s="101"/>
      <c r="M39" s="101"/>
      <c r="N39" s="101"/>
      <c r="O39" s="101"/>
      <c r="P39" s="101"/>
      <c r="Q39" s="101"/>
      <c r="R39" s="101"/>
      <c r="S39" s="101"/>
      <c r="T39" s="101"/>
      <c r="U39" s="101"/>
      <c r="V39" s="101"/>
      <c r="W39" s="96"/>
      <c r="X39" s="96"/>
      <c r="Y39" s="96"/>
      <c r="Z39" s="96"/>
    </row>
    <row r="40" spans="1:26" ht="30" customHeight="1">
      <c r="A40" s="100"/>
      <c r="B40" s="100"/>
      <c r="C40" s="100"/>
      <c r="D40" s="100"/>
      <c r="E40" s="100"/>
      <c r="F40" s="100"/>
      <c r="G40" s="100"/>
      <c r="H40" s="100"/>
      <c r="I40" s="101"/>
      <c r="J40" s="101"/>
      <c r="K40" s="101"/>
      <c r="L40" s="101"/>
      <c r="M40" s="101"/>
      <c r="N40" s="101"/>
      <c r="O40" s="101"/>
      <c r="P40" s="101"/>
      <c r="Q40" s="101"/>
      <c r="R40" s="101"/>
      <c r="S40" s="101"/>
      <c r="T40" s="101"/>
      <c r="U40" s="101"/>
      <c r="V40" s="101"/>
      <c r="W40" s="96"/>
      <c r="X40" s="96"/>
      <c r="Y40" s="96"/>
      <c r="Z40" s="96"/>
    </row>
    <row r="41" spans="1:26" ht="30" customHeight="1">
      <c r="A41" s="100"/>
      <c r="B41" s="100"/>
      <c r="C41" s="100"/>
      <c r="D41" s="100"/>
      <c r="E41" s="100"/>
      <c r="F41" s="100"/>
      <c r="G41" s="100"/>
      <c r="H41" s="100"/>
      <c r="I41" s="101"/>
      <c r="J41" s="101"/>
      <c r="K41" s="101"/>
      <c r="L41" s="101"/>
      <c r="M41" s="101"/>
      <c r="N41" s="101"/>
      <c r="O41" s="101"/>
      <c r="P41" s="101"/>
      <c r="Q41" s="101"/>
      <c r="R41" s="101"/>
      <c r="S41" s="101"/>
      <c r="T41" s="101"/>
      <c r="U41" s="101"/>
      <c r="V41" s="101"/>
      <c r="W41" s="96"/>
      <c r="X41" s="96"/>
      <c r="Y41" s="96"/>
      <c r="Z41" s="96"/>
    </row>
    <row r="42" spans="1:26" ht="30" customHeight="1">
      <c r="A42" s="100"/>
      <c r="B42" s="100"/>
      <c r="C42" s="100"/>
      <c r="D42" s="100"/>
      <c r="E42" s="100"/>
      <c r="F42" s="100"/>
      <c r="G42" s="100"/>
      <c r="H42" s="100"/>
      <c r="I42" s="101"/>
      <c r="J42" s="101"/>
      <c r="K42" s="101"/>
      <c r="L42" s="101"/>
      <c r="M42" s="101"/>
      <c r="N42" s="101"/>
      <c r="O42" s="101"/>
      <c r="P42" s="101"/>
      <c r="Q42" s="101"/>
      <c r="R42" s="101"/>
      <c r="S42" s="101"/>
      <c r="T42" s="101"/>
      <c r="U42" s="101"/>
      <c r="V42" s="101"/>
      <c r="W42" s="96"/>
      <c r="X42" s="96"/>
      <c r="Y42" s="96"/>
      <c r="Z42" s="96"/>
    </row>
    <row r="43" spans="1:26" ht="30" customHeight="1">
      <c r="A43" s="101"/>
      <c r="B43" s="101"/>
      <c r="C43" s="100"/>
      <c r="D43" s="100"/>
      <c r="E43" s="100"/>
      <c r="F43" s="100"/>
      <c r="G43" s="100"/>
      <c r="H43" s="100"/>
      <c r="I43" s="101"/>
      <c r="J43" s="101"/>
      <c r="K43" s="101"/>
      <c r="L43" s="101"/>
      <c r="M43" s="101"/>
      <c r="N43" s="101"/>
      <c r="O43" s="101"/>
      <c r="P43" s="101"/>
      <c r="Q43" s="101"/>
      <c r="R43" s="101"/>
      <c r="S43" s="101"/>
      <c r="T43" s="101"/>
      <c r="U43" s="101"/>
      <c r="V43" s="101"/>
      <c r="W43" s="96"/>
      <c r="X43" s="96"/>
      <c r="Y43" s="96"/>
      <c r="Z43" s="96"/>
    </row>
    <row r="44" spans="1:26" ht="30" customHeight="1">
      <c r="A44" s="101"/>
      <c r="B44" s="101"/>
      <c r="C44" s="100"/>
      <c r="D44" s="100"/>
      <c r="E44" s="100"/>
      <c r="F44" s="100"/>
      <c r="G44" s="100"/>
      <c r="H44" s="100"/>
      <c r="I44" s="101"/>
      <c r="J44" s="101"/>
      <c r="K44" s="101"/>
      <c r="L44" s="101"/>
      <c r="M44" s="101"/>
      <c r="N44" s="101"/>
      <c r="O44" s="101"/>
      <c r="P44" s="101"/>
      <c r="Q44" s="101"/>
      <c r="R44" s="101"/>
      <c r="S44" s="101"/>
      <c r="T44" s="101"/>
      <c r="U44" s="101"/>
      <c r="V44" s="101"/>
      <c r="W44" s="96"/>
      <c r="X44" s="96"/>
      <c r="Y44" s="96"/>
      <c r="Z44" s="96"/>
    </row>
    <row r="45" spans="1:26" ht="30" customHeight="1">
      <c r="A45" s="101"/>
      <c r="B45" s="101"/>
      <c r="C45" s="100"/>
      <c r="D45" s="100"/>
      <c r="E45" s="100"/>
      <c r="F45" s="100"/>
      <c r="G45" s="100"/>
      <c r="H45" s="100"/>
      <c r="I45" s="101"/>
      <c r="J45" s="101"/>
      <c r="K45" s="101"/>
      <c r="L45" s="101"/>
      <c r="M45" s="101"/>
      <c r="N45" s="101"/>
      <c r="O45" s="101"/>
      <c r="P45" s="101"/>
      <c r="Q45" s="101"/>
      <c r="R45" s="101"/>
      <c r="S45" s="101"/>
      <c r="T45" s="101"/>
      <c r="U45" s="101"/>
      <c r="V45" s="101"/>
      <c r="W45" s="96"/>
      <c r="X45" s="96"/>
      <c r="Y45" s="96"/>
      <c r="Z45" s="96"/>
    </row>
    <row r="46" spans="1:26" ht="30" customHeight="1">
      <c r="A46" s="101"/>
      <c r="B46" s="101"/>
      <c r="C46" s="100"/>
      <c r="D46" s="100"/>
      <c r="E46" s="100"/>
      <c r="F46" s="100"/>
      <c r="G46" s="100"/>
      <c r="H46" s="100"/>
      <c r="I46" s="101"/>
      <c r="J46" s="101"/>
      <c r="K46" s="101"/>
      <c r="L46" s="101"/>
      <c r="M46" s="101"/>
      <c r="N46" s="101"/>
      <c r="O46" s="101"/>
      <c r="P46" s="101"/>
      <c r="Q46" s="101"/>
      <c r="R46" s="101"/>
      <c r="S46" s="101"/>
      <c r="T46" s="101"/>
      <c r="U46" s="101"/>
      <c r="V46" s="101"/>
      <c r="W46" s="96"/>
      <c r="X46" s="96"/>
      <c r="Y46" s="96"/>
      <c r="Z46" s="96"/>
    </row>
    <row r="47" spans="1:26" ht="30" customHeight="1">
      <c r="A47" s="101"/>
      <c r="B47" s="101"/>
      <c r="C47" s="100"/>
      <c r="D47" s="100"/>
      <c r="E47" s="100"/>
      <c r="F47" s="100"/>
      <c r="G47" s="100"/>
      <c r="H47" s="100"/>
      <c r="I47" s="101"/>
      <c r="J47" s="101"/>
      <c r="K47" s="101"/>
      <c r="L47" s="101"/>
      <c r="M47" s="101"/>
      <c r="N47" s="101"/>
      <c r="O47" s="101"/>
      <c r="P47" s="101"/>
      <c r="Q47" s="101"/>
      <c r="R47" s="101"/>
      <c r="S47" s="101"/>
      <c r="T47" s="101"/>
      <c r="U47" s="101"/>
      <c r="V47" s="101"/>
      <c r="W47" s="96"/>
      <c r="X47" s="96"/>
      <c r="Y47" s="96"/>
      <c r="Z47" s="96"/>
    </row>
    <row r="48" spans="1:26" ht="30" customHeight="1">
      <c r="A48" s="101"/>
      <c r="B48" s="101"/>
      <c r="C48" s="100"/>
      <c r="D48" s="100"/>
      <c r="E48" s="100"/>
      <c r="F48" s="100"/>
      <c r="G48" s="100"/>
      <c r="H48" s="100"/>
      <c r="I48" s="101"/>
      <c r="J48" s="101"/>
      <c r="K48" s="101"/>
      <c r="L48" s="101"/>
      <c r="M48" s="101"/>
      <c r="N48" s="101"/>
      <c r="O48" s="101"/>
      <c r="P48" s="101"/>
      <c r="Q48" s="101"/>
      <c r="R48" s="101"/>
      <c r="S48" s="101"/>
      <c r="T48" s="101"/>
      <c r="U48" s="101"/>
      <c r="V48" s="101"/>
      <c r="W48" s="96"/>
      <c r="X48" s="96"/>
      <c r="Y48" s="96"/>
      <c r="Z48" s="96"/>
    </row>
    <row r="49" spans="1:26" ht="30" customHeight="1">
      <c r="A49" s="101"/>
      <c r="B49" s="101"/>
      <c r="C49" s="100"/>
      <c r="D49" s="100"/>
      <c r="E49" s="100"/>
      <c r="F49" s="100"/>
      <c r="G49" s="100"/>
      <c r="H49" s="100"/>
      <c r="I49" s="101"/>
      <c r="J49" s="101"/>
      <c r="K49" s="101"/>
      <c r="L49" s="101"/>
      <c r="M49" s="101"/>
      <c r="N49" s="101"/>
      <c r="O49" s="101"/>
      <c r="P49" s="101"/>
      <c r="Q49" s="101"/>
      <c r="R49" s="101"/>
      <c r="S49" s="101"/>
      <c r="T49" s="101"/>
      <c r="U49" s="101"/>
      <c r="V49" s="101"/>
      <c r="W49" s="96"/>
      <c r="X49" s="96"/>
      <c r="Y49" s="96"/>
      <c r="Z49" s="96"/>
    </row>
    <row r="50" spans="1:26" ht="15.75" customHeight="1">
      <c r="A50" s="101"/>
      <c r="B50" s="101"/>
      <c r="C50" s="100"/>
      <c r="D50" s="100"/>
      <c r="E50" s="100"/>
      <c r="F50" s="100"/>
      <c r="G50" s="100"/>
      <c r="H50" s="100"/>
      <c r="I50" s="101"/>
      <c r="J50" s="101"/>
      <c r="K50" s="101"/>
      <c r="L50" s="101"/>
      <c r="M50" s="101"/>
      <c r="N50" s="101"/>
      <c r="O50" s="101"/>
      <c r="P50" s="101"/>
      <c r="Q50" s="101"/>
      <c r="R50" s="101"/>
      <c r="S50" s="101"/>
      <c r="T50" s="101"/>
      <c r="U50" s="101"/>
      <c r="V50" s="101"/>
      <c r="W50" s="96"/>
      <c r="X50" s="96"/>
      <c r="Y50" s="96"/>
      <c r="Z50" s="96"/>
    </row>
    <row r="51" spans="1:26" ht="15.75" customHeight="1">
      <c r="A51" s="101"/>
      <c r="B51" s="101"/>
      <c r="C51" s="100"/>
      <c r="D51" s="100"/>
      <c r="E51" s="100"/>
      <c r="F51" s="100"/>
      <c r="G51" s="100"/>
      <c r="H51" s="100"/>
      <c r="I51" s="101"/>
      <c r="J51" s="101"/>
      <c r="K51" s="101"/>
      <c r="L51" s="101"/>
      <c r="M51" s="101"/>
      <c r="N51" s="101"/>
      <c r="O51" s="101"/>
      <c r="P51" s="101"/>
      <c r="Q51" s="101"/>
      <c r="R51" s="101"/>
      <c r="S51" s="101"/>
      <c r="T51" s="101"/>
      <c r="U51" s="101"/>
      <c r="V51" s="101"/>
      <c r="W51" s="96"/>
      <c r="X51" s="96"/>
      <c r="Y51" s="96"/>
      <c r="Z51" s="96"/>
    </row>
    <row r="52" spans="1:26" ht="15.75" customHeight="1">
      <c r="A52" s="101"/>
      <c r="B52" s="101"/>
      <c r="C52" s="100"/>
      <c r="D52" s="100"/>
      <c r="E52" s="100"/>
      <c r="F52" s="100"/>
      <c r="G52" s="100"/>
      <c r="H52" s="100"/>
      <c r="I52" s="101"/>
      <c r="J52" s="101"/>
      <c r="K52" s="101"/>
      <c r="L52" s="101"/>
      <c r="M52" s="101"/>
      <c r="N52" s="101"/>
      <c r="O52" s="101"/>
      <c r="P52" s="101"/>
      <c r="Q52" s="101"/>
      <c r="R52" s="101"/>
      <c r="S52" s="101"/>
      <c r="T52" s="101"/>
      <c r="U52" s="101"/>
      <c r="V52" s="101"/>
      <c r="W52" s="96"/>
      <c r="X52" s="96"/>
      <c r="Y52" s="96"/>
      <c r="Z52" s="96"/>
    </row>
    <row r="53" spans="1:26" ht="15.75" customHeight="1">
      <c r="A53" s="101"/>
      <c r="B53" s="101"/>
      <c r="C53" s="100"/>
      <c r="D53" s="100"/>
      <c r="E53" s="100"/>
      <c r="F53" s="100"/>
      <c r="G53" s="100"/>
      <c r="H53" s="100"/>
      <c r="I53" s="101"/>
      <c r="J53" s="101"/>
      <c r="K53" s="101"/>
      <c r="L53" s="101"/>
      <c r="M53" s="101"/>
      <c r="N53" s="101"/>
      <c r="O53" s="101"/>
      <c r="P53" s="101"/>
      <c r="Q53" s="101"/>
      <c r="R53" s="101"/>
      <c r="S53" s="101"/>
      <c r="T53" s="101"/>
      <c r="U53" s="101"/>
      <c r="V53" s="101"/>
      <c r="W53" s="96"/>
      <c r="X53" s="96"/>
      <c r="Y53" s="96"/>
      <c r="Z53" s="96"/>
    </row>
    <row r="54" spans="1:26" ht="15.75" customHeight="1">
      <c r="A54" s="101"/>
      <c r="B54" s="101"/>
      <c r="C54" s="100"/>
      <c r="D54" s="100"/>
      <c r="E54" s="100"/>
      <c r="F54" s="100"/>
      <c r="G54" s="100"/>
      <c r="H54" s="100"/>
      <c r="I54" s="101"/>
      <c r="J54" s="101"/>
      <c r="K54" s="101"/>
      <c r="L54" s="101"/>
      <c r="M54" s="101"/>
      <c r="N54" s="101"/>
      <c r="O54" s="101"/>
      <c r="P54" s="101"/>
      <c r="Q54" s="101"/>
      <c r="R54" s="101"/>
      <c r="S54" s="101"/>
      <c r="T54" s="101"/>
      <c r="U54" s="101"/>
      <c r="V54" s="101"/>
      <c r="W54" s="96"/>
      <c r="X54" s="96"/>
      <c r="Y54" s="96"/>
      <c r="Z54" s="96"/>
    </row>
    <row r="55" spans="1:26" ht="15.75" customHeight="1">
      <c r="A55" s="101"/>
      <c r="B55" s="101"/>
      <c r="C55" s="100"/>
      <c r="D55" s="100"/>
      <c r="E55" s="100"/>
      <c r="F55" s="100"/>
      <c r="G55" s="100"/>
      <c r="H55" s="100"/>
      <c r="I55" s="101"/>
      <c r="J55" s="101"/>
      <c r="K55" s="101"/>
      <c r="L55" s="101"/>
      <c r="M55" s="101"/>
      <c r="N55" s="101"/>
      <c r="O55" s="101"/>
      <c r="P55" s="101"/>
      <c r="Q55" s="101"/>
      <c r="R55" s="101"/>
      <c r="S55" s="101"/>
      <c r="T55" s="101"/>
      <c r="U55" s="101"/>
      <c r="V55" s="101"/>
      <c r="W55" s="96"/>
      <c r="X55" s="96"/>
      <c r="Y55" s="96"/>
      <c r="Z55" s="96"/>
    </row>
    <row r="56" spans="1:26" ht="15.75" customHeight="1">
      <c r="A56" s="101"/>
      <c r="B56" s="101"/>
      <c r="C56" s="100"/>
      <c r="D56" s="100"/>
      <c r="E56" s="100"/>
      <c r="F56" s="100"/>
      <c r="G56" s="100"/>
      <c r="H56" s="100"/>
      <c r="I56" s="101"/>
      <c r="J56" s="101"/>
      <c r="K56" s="101"/>
      <c r="L56" s="101"/>
      <c r="M56" s="101"/>
      <c r="N56" s="101"/>
      <c r="O56" s="101"/>
      <c r="P56" s="101"/>
      <c r="Q56" s="101"/>
      <c r="R56" s="101"/>
      <c r="S56" s="101"/>
      <c r="T56" s="101"/>
      <c r="U56" s="101"/>
      <c r="V56" s="101"/>
      <c r="W56" s="96"/>
      <c r="X56" s="96"/>
      <c r="Y56" s="96"/>
      <c r="Z56" s="96"/>
    </row>
    <row r="57" spans="1:26" ht="15.75" customHeight="1">
      <c r="A57" s="101"/>
      <c r="B57" s="101"/>
      <c r="C57" s="100"/>
      <c r="D57" s="100"/>
      <c r="E57" s="100"/>
      <c r="F57" s="100"/>
      <c r="G57" s="100"/>
      <c r="H57" s="100"/>
      <c r="I57" s="101"/>
      <c r="J57" s="101"/>
      <c r="K57" s="101"/>
      <c r="L57" s="101"/>
      <c r="M57" s="101"/>
      <c r="N57" s="101"/>
      <c r="O57" s="101"/>
      <c r="P57" s="101"/>
      <c r="Q57" s="101"/>
      <c r="R57" s="101"/>
      <c r="S57" s="101"/>
      <c r="T57" s="101"/>
      <c r="U57" s="101"/>
      <c r="V57" s="101"/>
      <c r="W57" s="96"/>
      <c r="X57" s="96"/>
      <c r="Y57" s="96"/>
      <c r="Z57" s="96"/>
    </row>
    <row r="58" spans="1:26" ht="15.75" customHeight="1">
      <c r="A58" s="101"/>
      <c r="B58" s="101"/>
      <c r="C58" s="100"/>
      <c r="D58" s="100"/>
      <c r="E58" s="100"/>
      <c r="F58" s="100"/>
      <c r="G58" s="100"/>
      <c r="H58" s="100"/>
      <c r="I58" s="101"/>
      <c r="J58" s="101"/>
      <c r="K58" s="101"/>
      <c r="L58" s="101"/>
      <c r="M58" s="101"/>
      <c r="N58" s="101"/>
      <c r="O58" s="101"/>
      <c r="P58" s="101"/>
      <c r="Q58" s="101"/>
      <c r="R58" s="101"/>
      <c r="S58" s="101"/>
      <c r="T58" s="101"/>
      <c r="U58" s="101"/>
      <c r="V58" s="101"/>
      <c r="W58" s="96"/>
      <c r="X58" s="96"/>
      <c r="Y58" s="96"/>
      <c r="Z58" s="96"/>
    </row>
    <row r="59" spans="1:26" ht="15.75" customHeight="1">
      <c r="A59" s="101"/>
      <c r="B59" s="101"/>
      <c r="C59" s="100"/>
      <c r="D59" s="100"/>
      <c r="E59" s="100"/>
      <c r="F59" s="100"/>
      <c r="G59" s="100"/>
      <c r="H59" s="100"/>
      <c r="I59" s="101"/>
      <c r="J59" s="101"/>
      <c r="K59" s="101"/>
      <c r="L59" s="101"/>
      <c r="M59" s="101"/>
      <c r="N59" s="101"/>
      <c r="O59" s="101"/>
      <c r="P59" s="101"/>
      <c r="Q59" s="101"/>
      <c r="R59" s="101"/>
      <c r="S59" s="101"/>
      <c r="T59" s="101"/>
      <c r="U59" s="101"/>
      <c r="V59" s="101"/>
      <c r="W59" s="96"/>
      <c r="X59" s="96"/>
      <c r="Y59" s="96"/>
      <c r="Z59" s="96"/>
    </row>
    <row r="60" spans="1:26" ht="15.75" customHeight="1">
      <c r="A60" s="101"/>
      <c r="B60" s="101"/>
      <c r="C60" s="100"/>
      <c r="D60" s="100"/>
      <c r="E60" s="100"/>
      <c r="F60" s="100"/>
      <c r="G60" s="100"/>
      <c r="H60" s="100"/>
      <c r="I60" s="101"/>
      <c r="J60" s="101"/>
      <c r="K60" s="101"/>
      <c r="L60" s="101"/>
      <c r="M60" s="101"/>
      <c r="N60" s="101"/>
      <c r="O60" s="101"/>
      <c r="P60" s="101"/>
      <c r="Q60" s="101"/>
      <c r="R60" s="101"/>
      <c r="S60" s="101"/>
      <c r="T60" s="101"/>
      <c r="U60" s="101"/>
      <c r="V60" s="101"/>
      <c r="W60" s="96"/>
      <c r="X60" s="96"/>
      <c r="Y60" s="96"/>
      <c r="Z60" s="96"/>
    </row>
    <row r="61" spans="1:26" ht="15.75" customHeight="1">
      <c r="A61" s="101"/>
      <c r="B61" s="101"/>
      <c r="C61" s="100"/>
      <c r="D61" s="100"/>
      <c r="E61" s="100"/>
      <c r="F61" s="100"/>
      <c r="G61" s="100"/>
      <c r="H61" s="100"/>
      <c r="I61" s="101"/>
      <c r="J61" s="101"/>
      <c r="K61" s="101"/>
      <c r="L61" s="101"/>
      <c r="M61" s="101"/>
      <c r="N61" s="101"/>
      <c r="O61" s="101"/>
      <c r="P61" s="101"/>
      <c r="Q61" s="101"/>
      <c r="R61" s="101"/>
      <c r="S61" s="101"/>
      <c r="T61" s="101"/>
      <c r="U61" s="101"/>
      <c r="V61" s="101"/>
      <c r="W61" s="96"/>
      <c r="X61" s="96"/>
      <c r="Y61" s="96"/>
      <c r="Z61" s="96"/>
    </row>
    <row r="62" spans="1:26" ht="15.75" customHeight="1">
      <c r="A62" s="101"/>
      <c r="B62" s="101"/>
      <c r="C62" s="100"/>
      <c r="D62" s="100"/>
      <c r="E62" s="100"/>
      <c r="F62" s="100"/>
      <c r="G62" s="100"/>
      <c r="H62" s="100"/>
      <c r="I62" s="101"/>
      <c r="J62" s="101"/>
      <c r="K62" s="101"/>
      <c r="L62" s="101"/>
      <c r="M62" s="101"/>
      <c r="N62" s="101"/>
      <c r="O62" s="101"/>
      <c r="P62" s="101"/>
      <c r="Q62" s="101"/>
      <c r="R62" s="101"/>
      <c r="S62" s="101"/>
      <c r="T62" s="101"/>
      <c r="U62" s="101"/>
      <c r="V62" s="101"/>
      <c r="W62" s="96"/>
      <c r="X62" s="96"/>
      <c r="Y62" s="96"/>
      <c r="Z62" s="96"/>
    </row>
    <row r="63" spans="1:26" ht="15.75" customHeight="1">
      <c r="A63" s="101"/>
      <c r="B63" s="101"/>
      <c r="C63" s="100"/>
      <c r="D63" s="100"/>
      <c r="E63" s="100"/>
      <c r="F63" s="100"/>
      <c r="G63" s="100"/>
      <c r="H63" s="100"/>
      <c r="I63" s="101"/>
      <c r="J63" s="101"/>
      <c r="K63" s="101"/>
      <c r="L63" s="101"/>
      <c r="M63" s="101"/>
      <c r="N63" s="101"/>
      <c r="O63" s="101"/>
      <c r="P63" s="101"/>
      <c r="Q63" s="101"/>
      <c r="R63" s="101"/>
      <c r="S63" s="101"/>
      <c r="T63" s="101"/>
      <c r="U63" s="101"/>
      <c r="V63" s="101"/>
      <c r="W63" s="96"/>
      <c r="X63" s="96"/>
      <c r="Y63" s="96"/>
      <c r="Z63" s="96"/>
    </row>
    <row r="64" spans="1:26" ht="15.75" customHeight="1">
      <c r="A64" s="101"/>
      <c r="B64" s="101"/>
      <c r="C64" s="100"/>
      <c r="D64" s="100"/>
      <c r="E64" s="100"/>
      <c r="F64" s="100"/>
      <c r="G64" s="100"/>
      <c r="H64" s="100"/>
      <c r="I64" s="101"/>
      <c r="J64" s="101"/>
      <c r="K64" s="101"/>
      <c r="L64" s="101"/>
      <c r="M64" s="101"/>
      <c r="N64" s="101"/>
      <c r="O64" s="101"/>
      <c r="P64" s="101"/>
      <c r="Q64" s="101"/>
      <c r="R64" s="101"/>
      <c r="S64" s="101"/>
      <c r="T64" s="101"/>
      <c r="U64" s="101"/>
      <c r="V64" s="101"/>
      <c r="W64" s="96"/>
      <c r="X64" s="96"/>
      <c r="Y64" s="96"/>
      <c r="Z64" s="96"/>
    </row>
    <row r="65" spans="1:26" ht="15.75" customHeight="1">
      <c r="A65" s="101"/>
      <c r="B65" s="101"/>
      <c r="C65" s="100"/>
      <c r="D65" s="100"/>
      <c r="E65" s="100"/>
      <c r="F65" s="100"/>
      <c r="G65" s="100"/>
      <c r="H65" s="100"/>
      <c r="I65" s="101"/>
      <c r="J65" s="101"/>
      <c r="K65" s="101"/>
      <c r="L65" s="101"/>
      <c r="M65" s="101"/>
      <c r="N65" s="101"/>
      <c r="O65" s="101"/>
      <c r="P65" s="101"/>
      <c r="Q65" s="101"/>
      <c r="R65" s="101"/>
      <c r="S65" s="101"/>
      <c r="T65" s="101"/>
      <c r="U65" s="101"/>
      <c r="V65" s="101"/>
      <c r="W65" s="96"/>
      <c r="X65" s="96"/>
      <c r="Y65" s="96"/>
      <c r="Z65" s="96"/>
    </row>
    <row r="66" spans="1:26" ht="15.75" customHeight="1">
      <c r="A66" s="101"/>
      <c r="B66" s="101"/>
      <c r="C66" s="100"/>
      <c r="D66" s="100"/>
      <c r="E66" s="100"/>
      <c r="F66" s="100"/>
      <c r="G66" s="100"/>
      <c r="H66" s="100"/>
      <c r="I66" s="101"/>
      <c r="J66" s="101"/>
      <c r="K66" s="101"/>
      <c r="L66" s="101"/>
      <c r="M66" s="101"/>
      <c r="N66" s="101"/>
      <c r="O66" s="101"/>
      <c r="P66" s="101"/>
      <c r="Q66" s="101"/>
      <c r="R66" s="101"/>
      <c r="S66" s="101"/>
      <c r="T66" s="101"/>
      <c r="U66" s="101"/>
      <c r="V66" s="101"/>
      <c r="W66" s="96"/>
      <c r="X66" s="96"/>
      <c r="Y66" s="96"/>
      <c r="Z66" s="96"/>
    </row>
    <row r="67" spans="1:26" ht="15.75" customHeight="1">
      <c r="A67" s="101"/>
      <c r="B67" s="101"/>
      <c r="C67" s="100"/>
      <c r="D67" s="100"/>
      <c r="E67" s="100"/>
      <c r="F67" s="100"/>
      <c r="G67" s="100"/>
      <c r="H67" s="100"/>
      <c r="I67" s="101"/>
      <c r="J67" s="101"/>
      <c r="K67" s="101"/>
      <c r="L67" s="101"/>
      <c r="M67" s="101"/>
      <c r="N67" s="101"/>
      <c r="O67" s="101"/>
      <c r="P67" s="101"/>
      <c r="Q67" s="101"/>
      <c r="R67" s="101"/>
      <c r="S67" s="101"/>
      <c r="T67" s="101"/>
      <c r="U67" s="101"/>
      <c r="V67" s="101"/>
      <c r="W67" s="96"/>
      <c r="X67" s="96"/>
      <c r="Y67" s="96"/>
      <c r="Z67" s="96"/>
    </row>
    <row r="68" spans="1:26" ht="15.75" customHeight="1">
      <c r="A68" s="101"/>
      <c r="B68" s="101"/>
      <c r="C68" s="100"/>
      <c r="D68" s="100"/>
      <c r="E68" s="100"/>
      <c r="F68" s="100"/>
      <c r="G68" s="100"/>
      <c r="H68" s="100"/>
      <c r="I68" s="101"/>
      <c r="J68" s="101"/>
      <c r="K68" s="101"/>
      <c r="L68" s="101"/>
      <c r="M68" s="101"/>
      <c r="N68" s="101"/>
      <c r="O68" s="101"/>
      <c r="P68" s="101"/>
      <c r="Q68" s="101"/>
      <c r="R68" s="101"/>
      <c r="S68" s="101"/>
      <c r="T68" s="101"/>
      <c r="U68" s="101"/>
      <c r="V68" s="101"/>
      <c r="W68" s="96"/>
      <c r="X68" s="96"/>
      <c r="Y68" s="96"/>
      <c r="Z68" s="96"/>
    </row>
    <row r="69" spans="1:26" ht="15.75" customHeight="1">
      <c r="A69" s="101"/>
      <c r="B69" s="101"/>
      <c r="C69" s="100"/>
      <c r="D69" s="100"/>
      <c r="E69" s="100"/>
      <c r="F69" s="100"/>
      <c r="G69" s="100"/>
      <c r="H69" s="100"/>
      <c r="I69" s="101"/>
      <c r="J69" s="101"/>
      <c r="K69" s="101"/>
      <c r="L69" s="101"/>
      <c r="M69" s="101"/>
      <c r="N69" s="101"/>
      <c r="O69" s="101"/>
      <c r="P69" s="101"/>
      <c r="Q69" s="101"/>
      <c r="R69" s="101"/>
      <c r="S69" s="101"/>
      <c r="T69" s="101"/>
      <c r="U69" s="101"/>
      <c r="V69" s="101"/>
      <c r="W69" s="96"/>
      <c r="X69" s="96"/>
      <c r="Y69" s="96"/>
      <c r="Z69" s="96"/>
    </row>
    <row r="70" spans="1:26" ht="15.75" customHeight="1">
      <c r="A70" s="101"/>
      <c r="B70" s="101"/>
      <c r="C70" s="100"/>
      <c r="D70" s="100"/>
      <c r="E70" s="100"/>
      <c r="F70" s="100"/>
      <c r="G70" s="100"/>
      <c r="H70" s="100"/>
      <c r="I70" s="101"/>
      <c r="J70" s="101"/>
      <c r="K70" s="101"/>
      <c r="L70" s="101"/>
      <c r="M70" s="101"/>
      <c r="N70" s="101"/>
      <c r="O70" s="101"/>
      <c r="P70" s="101"/>
      <c r="Q70" s="101"/>
      <c r="R70" s="101"/>
      <c r="S70" s="101"/>
      <c r="T70" s="101"/>
      <c r="U70" s="101"/>
      <c r="V70" s="101"/>
      <c r="W70" s="96"/>
      <c r="X70" s="96"/>
      <c r="Y70" s="96"/>
      <c r="Z70" s="96"/>
    </row>
    <row r="71" spans="1:26" ht="15.75" customHeight="1">
      <c r="A71" s="101"/>
      <c r="B71" s="101"/>
      <c r="C71" s="100"/>
      <c r="D71" s="100"/>
      <c r="E71" s="100"/>
      <c r="F71" s="100"/>
      <c r="G71" s="100"/>
      <c r="H71" s="100"/>
      <c r="I71" s="101"/>
      <c r="J71" s="101"/>
      <c r="K71" s="101"/>
      <c r="L71" s="101"/>
      <c r="M71" s="101"/>
      <c r="N71" s="101"/>
      <c r="O71" s="101"/>
      <c r="P71" s="101"/>
      <c r="Q71" s="101"/>
      <c r="R71" s="101"/>
      <c r="S71" s="101"/>
      <c r="T71" s="101"/>
      <c r="U71" s="101"/>
      <c r="V71" s="101"/>
      <c r="W71" s="96"/>
      <c r="X71" s="96"/>
      <c r="Y71" s="96"/>
      <c r="Z71" s="96"/>
    </row>
    <row r="72" spans="1:26" ht="15.75" customHeight="1">
      <c r="A72" s="101"/>
      <c r="B72" s="101"/>
      <c r="C72" s="100"/>
      <c r="D72" s="100"/>
      <c r="E72" s="100"/>
      <c r="F72" s="100"/>
      <c r="G72" s="100"/>
      <c r="H72" s="100"/>
      <c r="I72" s="101"/>
      <c r="J72" s="101"/>
      <c r="K72" s="101"/>
      <c r="L72" s="101"/>
      <c r="M72" s="101"/>
      <c r="N72" s="101"/>
      <c r="O72" s="101"/>
      <c r="P72" s="101"/>
      <c r="Q72" s="101"/>
      <c r="R72" s="101"/>
      <c r="S72" s="101"/>
      <c r="T72" s="101"/>
      <c r="U72" s="101"/>
      <c r="V72" s="101"/>
      <c r="W72" s="96"/>
      <c r="X72" s="96"/>
      <c r="Y72" s="96"/>
      <c r="Z72" s="96"/>
    </row>
    <row r="73" spans="1:26" ht="15.75" customHeight="1">
      <c r="A73" s="101"/>
      <c r="B73" s="101"/>
      <c r="C73" s="100"/>
      <c r="D73" s="100"/>
      <c r="E73" s="100"/>
      <c r="F73" s="100"/>
      <c r="G73" s="100"/>
      <c r="H73" s="100"/>
      <c r="I73" s="101"/>
      <c r="J73" s="101"/>
      <c r="K73" s="101"/>
      <c r="L73" s="101"/>
      <c r="M73" s="101"/>
      <c r="N73" s="101"/>
      <c r="O73" s="101"/>
      <c r="P73" s="101"/>
      <c r="Q73" s="101"/>
      <c r="R73" s="101"/>
      <c r="S73" s="101"/>
      <c r="T73" s="101"/>
      <c r="U73" s="101"/>
      <c r="V73" s="101"/>
      <c r="W73" s="96"/>
      <c r="X73" s="96"/>
      <c r="Y73" s="96"/>
      <c r="Z73" s="96"/>
    </row>
    <row r="74" spans="1:26" ht="15.75" customHeight="1">
      <c r="A74" s="101"/>
      <c r="B74" s="101"/>
      <c r="C74" s="100"/>
      <c r="D74" s="100"/>
      <c r="E74" s="100"/>
      <c r="F74" s="100"/>
      <c r="G74" s="100"/>
      <c r="H74" s="100"/>
      <c r="I74" s="101"/>
      <c r="J74" s="101"/>
      <c r="K74" s="101"/>
      <c r="L74" s="101"/>
      <c r="M74" s="101"/>
      <c r="N74" s="101"/>
      <c r="O74" s="101"/>
      <c r="P74" s="101"/>
      <c r="Q74" s="101"/>
      <c r="R74" s="101"/>
      <c r="S74" s="101"/>
      <c r="T74" s="101"/>
      <c r="U74" s="101"/>
      <c r="V74" s="101"/>
      <c r="W74" s="96"/>
      <c r="X74" s="96"/>
      <c r="Y74" s="96"/>
      <c r="Z74" s="96"/>
    </row>
    <row r="75" spans="1:26" ht="15.75" customHeight="1">
      <c r="A75" s="101"/>
      <c r="B75" s="101"/>
      <c r="C75" s="100"/>
      <c r="D75" s="100"/>
      <c r="E75" s="100"/>
      <c r="F75" s="100"/>
      <c r="G75" s="100"/>
      <c r="H75" s="100"/>
      <c r="I75" s="101"/>
      <c r="J75" s="101"/>
      <c r="K75" s="101"/>
      <c r="L75" s="101"/>
      <c r="M75" s="101"/>
      <c r="N75" s="101"/>
      <c r="O75" s="101"/>
      <c r="P75" s="101"/>
      <c r="Q75" s="101"/>
      <c r="R75" s="101"/>
      <c r="S75" s="101"/>
      <c r="T75" s="101"/>
      <c r="U75" s="101"/>
      <c r="V75" s="101"/>
      <c r="W75" s="96"/>
      <c r="X75" s="96"/>
      <c r="Y75" s="96"/>
      <c r="Z75" s="96"/>
    </row>
    <row r="76" spans="1:26" ht="15.75" customHeight="1">
      <c r="A76" s="101"/>
      <c r="B76" s="101"/>
      <c r="C76" s="100"/>
      <c r="D76" s="100"/>
      <c r="E76" s="100"/>
      <c r="F76" s="100"/>
      <c r="G76" s="100"/>
      <c r="H76" s="100"/>
      <c r="I76" s="101"/>
      <c r="J76" s="101"/>
      <c r="K76" s="101"/>
      <c r="L76" s="101"/>
      <c r="M76" s="101"/>
      <c r="N76" s="101"/>
      <c r="O76" s="101"/>
      <c r="P76" s="101"/>
      <c r="Q76" s="101"/>
      <c r="R76" s="101"/>
      <c r="S76" s="101"/>
      <c r="T76" s="101"/>
      <c r="U76" s="101"/>
      <c r="V76" s="101"/>
      <c r="W76" s="96"/>
      <c r="X76" s="96"/>
      <c r="Y76" s="96"/>
      <c r="Z76" s="96"/>
    </row>
    <row r="77" spans="1:26" ht="15.75" customHeight="1">
      <c r="A77" s="101"/>
      <c r="B77" s="101"/>
      <c r="C77" s="100"/>
      <c r="D77" s="100"/>
      <c r="E77" s="100"/>
      <c r="F77" s="100"/>
      <c r="G77" s="100"/>
      <c r="H77" s="100"/>
      <c r="I77" s="101"/>
      <c r="J77" s="101"/>
      <c r="K77" s="101"/>
      <c r="L77" s="101"/>
      <c r="M77" s="101"/>
      <c r="N77" s="101"/>
      <c r="O77" s="101"/>
      <c r="P77" s="101"/>
      <c r="Q77" s="101"/>
      <c r="R77" s="101"/>
      <c r="S77" s="101"/>
      <c r="T77" s="101"/>
      <c r="U77" s="101"/>
      <c r="V77" s="101"/>
      <c r="W77" s="96"/>
      <c r="X77" s="96"/>
      <c r="Y77" s="96"/>
      <c r="Z77" s="96"/>
    </row>
    <row r="78" spans="1:26" ht="15.75" customHeight="1">
      <c r="A78" s="101"/>
      <c r="B78" s="101"/>
      <c r="C78" s="100"/>
      <c r="D78" s="100"/>
      <c r="E78" s="100"/>
      <c r="F78" s="100"/>
      <c r="G78" s="100"/>
      <c r="H78" s="100"/>
      <c r="I78" s="101"/>
      <c r="J78" s="101"/>
      <c r="K78" s="101"/>
      <c r="L78" s="101"/>
      <c r="M78" s="101"/>
      <c r="N78" s="101"/>
      <c r="O78" s="101"/>
      <c r="P78" s="101"/>
      <c r="Q78" s="101"/>
      <c r="R78" s="101"/>
      <c r="S78" s="101"/>
      <c r="T78" s="101"/>
      <c r="U78" s="101"/>
      <c r="V78" s="101"/>
      <c r="W78" s="96"/>
      <c r="X78" s="96"/>
      <c r="Y78" s="96"/>
      <c r="Z78" s="96"/>
    </row>
    <row r="79" spans="1:26" ht="15.75" customHeight="1">
      <c r="A79" s="101"/>
      <c r="B79" s="101"/>
      <c r="C79" s="100"/>
      <c r="D79" s="100"/>
      <c r="E79" s="100"/>
      <c r="F79" s="100"/>
      <c r="G79" s="100"/>
      <c r="H79" s="100"/>
      <c r="I79" s="101"/>
      <c r="J79" s="101"/>
      <c r="K79" s="101"/>
      <c r="L79" s="101"/>
      <c r="M79" s="101"/>
      <c r="N79" s="101"/>
      <c r="O79" s="101"/>
      <c r="P79" s="101"/>
      <c r="Q79" s="101"/>
      <c r="R79" s="101"/>
      <c r="S79" s="101"/>
      <c r="T79" s="101"/>
      <c r="U79" s="101"/>
      <c r="V79" s="101"/>
      <c r="W79" s="96"/>
      <c r="X79" s="96"/>
      <c r="Y79" s="96"/>
      <c r="Z79" s="96"/>
    </row>
    <row r="80" spans="1:26" ht="15.75" customHeight="1">
      <c r="A80" s="101"/>
      <c r="B80" s="101"/>
      <c r="C80" s="100"/>
      <c r="D80" s="100"/>
      <c r="E80" s="100"/>
      <c r="F80" s="100"/>
      <c r="G80" s="100"/>
      <c r="H80" s="100"/>
      <c r="I80" s="101"/>
      <c r="J80" s="101"/>
      <c r="K80" s="101"/>
      <c r="L80" s="101"/>
      <c r="M80" s="101"/>
      <c r="N80" s="101"/>
      <c r="O80" s="101"/>
      <c r="P80" s="101"/>
      <c r="Q80" s="101"/>
      <c r="R80" s="101"/>
      <c r="S80" s="101"/>
      <c r="T80" s="101"/>
      <c r="U80" s="101"/>
      <c r="V80" s="101"/>
      <c r="W80" s="96"/>
      <c r="X80" s="96"/>
      <c r="Y80" s="96"/>
      <c r="Z80" s="96"/>
    </row>
    <row r="81" spans="1:26" ht="15.75" customHeight="1">
      <c r="A81" s="101"/>
      <c r="B81" s="101"/>
      <c r="C81" s="100"/>
      <c r="D81" s="100"/>
      <c r="E81" s="100"/>
      <c r="F81" s="100"/>
      <c r="G81" s="100"/>
      <c r="H81" s="100"/>
      <c r="I81" s="101"/>
      <c r="J81" s="101"/>
      <c r="K81" s="101"/>
      <c r="L81" s="101"/>
      <c r="M81" s="101"/>
      <c r="N81" s="101"/>
      <c r="O81" s="101"/>
      <c r="P81" s="101"/>
      <c r="Q81" s="101"/>
      <c r="R81" s="101"/>
      <c r="S81" s="101"/>
      <c r="T81" s="101"/>
      <c r="U81" s="101"/>
      <c r="V81" s="101"/>
      <c r="W81" s="96"/>
      <c r="X81" s="96"/>
      <c r="Y81" s="96"/>
      <c r="Z81" s="96"/>
    </row>
    <row r="82" spans="1:26" ht="15.75" customHeight="1">
      <c r="A82" s="101"/>
      <c r="B82" s="101"/>
      <c r="C82" s="100"/>
      <c r="D82" s="100"/>
      <c r="E82" s="100"/>
      <c r="F82" s="100"/>
      <c r="G82" s="100"/>
      <c r="H82" s="100"/>
      <c r="I82" s="101"/>
      <c r="J82" s="101"/>
      <c r="K82" s="101"/>
      <c r="L82" s="101"/>
      <c r="M82" s="101"/>
      <c r="N82" s="101"/>
      <c r="O82" s="101"/>
      <c r="P82" s="101"/>
      <c r="Q82" s="101"/>
      <c r="R82" s="101"/>
      <c r="S82" s="101"/>
      <c r="T82" s="101"/>
      <c r="U82" s="101"/>
      <c r="V82" s="101"/>
      <c r="W82" s="96"/>
      <c r="X82" s="96"/>
      <c r="Y82" s="96"/>
      <c r="Z82" s="96"/>
    </row>
    <row r="83" spans="1:26" ht="15.75" customHeight="1">
      <c r="A83" s="101"/>
      <c r="B83" s="101"/>
      <c r="C83" s="100"/>
      <c r="D83" s="100"/>
      <c r="E83" s="100"/>
      <c r="F83" s="100"/>
      <c r="G83" s="100"/>
      <c r="H83" s="100"/>
      <c r="I83" s="101"/>
      <c r="J83" s="101"/>
      <c r="K83" s="101"/>
      <c r="L83" s="101"/>
      <c r="M83" s="101"/>
      <c r="N83" s="101"/>
      <c r="O83" s="101"/>
      <c r="P83" s="101"/>
      <c r="Q83" s="101"/>
      <c r="R83" s="101"/>
      <c r="S83" s="101"/>
      <c r="T83" s="101"/>
      <c r="U83" s="101"/>
      <c r="V83" s="101"/>
      <c r="W83" s="96"/>
      <c r="X83" s="96"/>
      <c r="Y83" s="96"/>
      <c r="Z83" s="96"/>
    </row>
    <row r="84" spans="1:26" ht="15.75" customHeight="1">
      <c r="A84" s="101"/>
      <c r="B84" s="101"/>
      <c r="C84" s="100"/>
      <c r="D84" s="100"/>
      <c r="E84" s="100"/>
      <c r="F84" s="100"/>
      <c r="G84" s="100"/>
      <c r="H84" s="100"/>
      <c r="I84" s="101"/>
      <c r="J84" s="101"/>
      <c r="K84" s="101"/>
      <c r="L84" s="101"/>
      <c r="M84" s="101"/>
      <c r="N84" s="101"/>
      <c r="O84" s="101"/>
      <c r="P84" s="101"/>
      <c r="Q84" s="101"/>
      <c r="R84" s="101"/>
      <c r="S84" s="101"/>
      <c r="T84" s="101"/>
      <c r="U84" s="101"/>
      <c r="V84" s="101"/>
      <c r="W84" s="96"/>
      <c r="X84" s="96"/>
      <c r="Y84" s="96"/>
      <c r="Z84" s="96"/>
    </row>
    <row r="85" spans="1:26" ht="15.75" customHeight="1">
      <c r="A85" s="101"/>
      <c r="B85" s="101"/>
      <c r="C85" s="100"/>
      <c r="D85" s="100"/>
      <c r="E85" s="100"/>
      <c r="F85" s="100"/>
      <c r="G85" s="100"/>
      <c r="H85" s="100"/>
      <c r="I85" s="101"/>
      <c r="J85" s="101"/>
      <c r="K85" s="101"/>
      <c r="L85" s="101"/>
      <c r="M85" s="101"/>
      <c r="N85" s="101"/>
      <c r="O85" s="101"/>
      <c r="P85" s="101"/>
      <c r="Q85" s="101"/>
      <c r="R85" s="101"/>
      <c r="S85" s="101"/>
      <c r="T85" s="101"/>
      <c r="U85" s="101"/>
      <c r="V85" s="101"/>
      <c r="W85" s="96"/>
      <c r="X85" s="96"/>
      <c r="Y85" s="96"/>
      <c r="Z85" s="96"/>
    </row>
    <row r="86" spans="1:26" ht="15.75" customHeight="1">
      <c r="A86" s="101"/>
      <c r="B86" s="101"/>
      <c r="C86" s="100"/>
      <c r="D86" s="100"/>
      <c r="E86" s="100"/>
      <c r="F86" s="100"/>
      <c r="G86" s="100"/>
      <c r="H86" s="100"/>
      <c r="I86" s="101"/>
      <c r="J86" s="101"/>
      <c r="K86" s="101"/>
      <c r="L86" s="101"/>
      <c r="M86" s="101"/>
      <c r="N86" s="101"/>
      <c r="O86" s="101"/>
      <c r="P86" s="101"/>
      <c r="Q86" s="101"/>
      <c r="R86" s="101"/>
      <c r="S86" s="101"/>
      <c r="T86" s="101"/>
      <c r="U86" s="101"/>
      <c r="V86" s="101"/>
      <c r="W86" s="96"/>
      <c r="X86" s="96"/>
      <c r="Y86" s="96"/>
      <c r="Z86" s="96"/>
    </row>
    <row r="87" spans="1:26" ht="15.75" customHeight="1">
      <c r="A87" s="101"/>
      <c r="B87" s="101"/>
      <c r="C87" s="100"/>
      <c r="D87" s="100"/>
      <c r="E87" s="100"/>
      <c r="F87" s="100"/>
      <c r="G87" s="100"/>
      <c r="H87" s="100"/>
      <c r="I87" s="101"/>
      <c r="J87" s="101"/>
      <c r="K87" s="101"/>
      <c r="L87" s="101"/>
      <c r="M87" s="101"/>
      <c r="N87" s="101"/>
      <c r="O87" s="101"/>
      <c r="P87" s="101"/>
      <c r="Q87" s="101"/>
      <c r="R87" s="101"/>
      <c r="S87" s="101"/>
      <c r="T87" s="101"/>
      <c r="U87" s="101"/>
      <c r="V87" s="101"/>
      <c r="W87" s="96"/>
      <c r="X87" s="96"/>
      <c r="Y87" s="96"/>
      <c r="Z87" s="96"/>
    </row>
    <row r="88" spans="1:26" ht="15.75" customHeight="1">
      <c r="A88" s="101"/>
      <c r="B88" s="101"/>
      <c r="C88" s="100"/>
      <c r="D88" s="100"/>
      <c r="E88" s="100"/>
      <c r="F88" s="100"/>
      <c r="G88" s="100"/>
      <c r="H88" s="100"/>
      <c r="I88" s="101"/>
      <c r="J88" s="101"/>
      <c r="K88" s="101"/>
      <c r="L88" s="101"/>
      <c r="M88" s="101"/>
      <c r="N88" s="101"/>
      <c r="O88" s="101"/>
      <c r="P88" s="101"/>
      <c r="Q88" s="101"/>
      <c r="R88" s="101"/>
      <c r="S88" s="101"/>
      <c r="T88" s="101"/>
      <c r="U88" s="101"/>
      <c r="V88" s="101"/>
      <c r="W88" s="96"/>
      <c r="X88" s="96"/>
      <c r="Y88" s="96"/>
      <c r="Z88" s="96"/>
    </row>
    <row r="89" spans="1:26" ht="15.75" customHeight="1">
      <c r="A89" s="101"/>
      <c r="B89" s="101"/>
      <c r="C89" s="100"/>
      <c r="D89" s="100"/>
      <c r="E89" s="100"/>
      <c r="F89" s="100"/>
      <c r="G89" s="100"/>
      <c r="H89" s="100"/>
      <c r="I89" s="101"/>
      <c r="J89" s="101"/>
      <c r="K89" s="101"/>
      <c r="L89" s="101"/>
      <c r="M89" s="101"/>
      <c r="N89" s="101"/>
      <c r="O89" s="101"/>
      <c r="P89" s="101"/>
      <c r="Q89" s="101"/>
      <c r="R89" s="101"/>
      <c r="S89" s="101"/>
      <c r="T89" s="101"/>
      <c r="U89" s="101"/>
      <c r="V89" s="101"/>
      <c r="W89" s="96"/>
      <c r="X89" s="96"/>
      <c r="Y89" s="96"/>
      <c r="Z89" s="96"/>
    </row>
    <row r="90" spans="1:26" ht="15.75" customHeight="1">
      <c r="A90" s="101"/>
      <c r="B90" s="101"/>
      <c r="C90" s="100"/>
      <c r="D90" s="100"/>
      <c r="E90" s="100"/>
      <c r="F90" s="100"/>
      <c r="G90" s="100"/>
      <c r="H90" s="100"/>
      <c r="I90" s="101"/>
      <c r="J90" s="101"/>
      <c r="K90" s="101"/>
      <c r="L90" s="101"/>
      <c r="M90" s="101"/>
      <c r="N90" s="101"/>
      <c r="O90" s="101"/>
      <c r="P90" s="101"/>
      <c r="Q90" s="101"/>
      <c r="R90" s="101"/>
      <c r="S90" s="101"/>
      <c r="T90" s="101"/>
      <c r="U90" s="101"/>
      <c r="V90" s="101"/>
      <c r="W90" s="96"/>
      <c r="X90" s="96"/>
      <c r="Y90" s="96"/>
      <c r="Z90" s="96"/>
    </row>
    <row r="91" spans="1:26" ht="15.75" customHeight="1">
      <c r="A91" s="101"/>
      <c r="B91" s="101"/>
      <c r="C91" s="100"/>
      <c r="D91" s="100"/>
      <c r="E91" s="100"/>
      <c r="F91" s="100"/>
      <c r="G91" s="100"/>
      <c r="H91" s="100"/>
      <c r="I91" s="101"/>
      <c r="J91" s="101"/>
      <c r="K91" s="101"/>
      <c r="L91" s="101"/>
      <c r="M91" s="101"/>
      <c r="N91" s="101"/>
      <c r="O91" s="101"/>
      <c r="P91" s="101"/>
      <c r="Q91" s="101"/>
      <c r="R91" s="101"/>
      <c r="S91" s="101"/>
      <c r="T91" s="101"/>
      <c r="U91" s="101"/>
      <c r="V91" s="101"/>
      <c r="W91" s="96"/>
      <c r="X91" s="96"/>
      <c r="Y91" s="96"/>
      <c r="Z91" s="96"/>
    </row>
    <row r="92" spans="1:26" ht="15.75" customHeight="1">
      <c r="A92" s="101"/>
      <c r="B92" s="101"/>
      <c r="C92" s="100"/>
      <c r="D92" s="100"/>
      <c r="E92" s="100"/>
      <c r="F92" s="100"/>
      <c r="G92" s="100"/>
      <c r="H92" s="100"/>
      <c r="I92" s="101"/>
      <c r="J92" s="101"/>
      <c r="K92" s="101"/>
      <c r="L92" s="101"/>
      <c r="M92" s="101"/>
      <c r="N92" s="101"/>
      <c r="O92" s="101"/>
      <c r="P92" s="101"/>
      <c r="Q92" s="101"/>
      <c r="R92" s="101"/>
      <c r="S92" s="101"/>
      <c r="T92" s="101"/>
      <c r="U92" s="101"/>
      <c r="V92" s="101"/>
      <c r="W92" s="96"/>
      <c r="X92" s="96"/>
      <c r="Y92" s="96"/>
      <c r="Z92" s="96"/>
    </row>
    <row r="93" spans="1:26" ht="15.75" customHeight="1">
      <c r="A93" s="101"/>
      <c r="B93" s="101"/>
      <c r="C93" s="100"/>
      <c r="D93" s="100"/>
      <c r="E93" s="100"/>
      <c r="F93" s="100"/>
      <c r="G93" s="100"/>
      <c r="H93" s="100"/>
      <c r="I93" s="101"/>
      <c r="J93" s="101"/>
      <c r="K93" s="101"/>
      <c r="L93" s="101"/>
      <c r="M93" s="101"/>
      <c r="N93" s="101"/>
      <c r="O93" s="101"/>
      <c r="P93" s="101"/>
      <c r="Q93" s="101"/>
      <c r="R93" s="101"/>
      <c r="S93" s="101"/>
      <c r="T93" s="101"/>
      <c r="U93" s="101"/>
      <c r="V93" s="101"/>
      <c r="W93" s="96"/>
      <c r="X93" s="96"/>
      <c r="Y93" s="96"/>
      <c r="Z93" s="96"/>
    </row>
    <row r="94" spans="1:26" ht="15.75" customHeight="1">
      <c r="A94" s="101"/>
      <c r="B94" s="101"/>
      <c r="C94" s="100"/>
      <c r="D94" s="100"/>
      <c r="E94" s="100"/>
      <c r="F94" s="100"/>
      <c r="G94" s="100"/>
      <c r="H94" s="100"/>
      <c r="I94" s="101"/>
      <c r="J94" s="101"/>
      <c r="K94" s="101"/>
      <c r="L94" s="101"/>
      <c r="M94" s="101"/>
      <c r="N94" s="101"/>
      <c r="O94" s="101"/>
      <c r="P94" s="101"/>
      <c r="Q94" s="101"/>
      <c r="R94" s="101"/>
      <c r="S94" s="101"/>
      <c r="T94" s="101"/>
      <c r="U94" s="101"/>
      <c r="V94" s="101"/>
      <c r="W94" s="96"/>
      <c r="X94" s="96"/>
      <c r="Y94" s="96"/>
      <c r="Z94" s="96"/>
    </row>
    <row r="95" spans="1:26" ht="15.75" customHeight="1">
      <c r="A95" s="101"/>
      <c r="B95" s="101"/>
      <c r="C95" s="100"/>
      <c r="D95" s="100"/>
      <c r="E95" s="100"/>
      <c r="F95" s="100"/>
      <c r="G95" s="100"/>
      <c r="H95" s="100"/>
      <c r="I95" s="101"/>
      <c r="J95" s="101"/>
      <c r="K95" s="101"/>
      <c r="L95" s="101"/>
      <c r="M95" s="101"/>
      <c r="N95" s="101"/>
      <c r="O95" s="101"/>
      <c r="P95" s="101"/>
      <c r="Q95" s="101"/>
      <c r="R95" s="101"/>
      <c r="S95" s="101"/>
      <c r="T95" s="101"/>
      <c r="U95" s="101"/>
      <c r="V95" s="101"/>
      <c r="W95" s="96"/>
      <c r="X95" s="96"/>
      <c r="Y95" s="96"/>
      <c r="Z95" s="96"/>
    </row>
    <row r="96" spans="1:26" ht="15.75" customHeight="1">
      <c r="A96" s="101"/>
      <c r="B96" s="101"/>
      <c r="C96" s="100"/>
      <c r="D96" s="100"/>
      <c r="E96" s="100"/>
      <c r="F96" s="100"/>
      <c r="G96" s="100"/>
      <c r="H96" s="100"/>
      <c r="I96" s="101"/>
      <c r="J96" s="101"/>
      <c r="K96" s="101"/>
      <c r="L96" s="101"/>
      <c r="M96" s="101"/>
      <c r="N96" s="101"/>
      <c r="O96" s="101"/>
      <c r="P96" s="101"/>
      <c r="Q96" s="101"/>
      <c r="R96" s="101"/>
      <c r="S96" s="101"/>
      <c r="T96" s="101"/>
      <c r="U96" s="101"/>
      <c r="V96" s="101"/>
      <c r="W96" s="96"/>
      <c r="X96" s="96"/>
      <c r="Y96" s="96"/>
      <c r="Z96" s="96"/>
    </row>
    <row r="97" spans="1:26" ht="15.75" customHeight="1">
      <c r="A97" s="101"/>
      <c r="B97" s="101"/>
      <c r="C97" s="100"/>
      <c r="D97" s="100"/>
      <c r="E97" s="100"/>
      <c r="F97" s="100"/>
      <c r="G97" s="100"/>
      <c r="H97" s="100"/>
      <c r="I97" s="101"/>
      <c r="J97" s="101"/>
      <c r="K97" s="101"/>
      <c r="L97" s="101"/>
      <c r="M97" s="101"/>
      <c r="N97" s="101"/>
      <c r="O97" s="101"/>
      <c r="P97" s="101"/>
      <c r="Q97" s="101"/>
      <c r="R97" s="101"/>
      <c r="S97" s="101"/>
      <c r="T97" s="101"/>
      <c r="U97" s="101"/>
      <c r="V97" s="101"/>
      <c r="W97" s="96"/>
      <c r="X97" s="96"/>
      <c r="Y97" s="96"/>
      <c r="Z97" s="96"/>
    </row>
    <row r="98" spans="1:26" ht="15.75" customHeight="1">
      <c r="A98" s="101"/>
      <c r="B98" s="101"/>
      <c r="C98" s="100"/>
      <c r="D98" s="100"/>
      <c r="E98" s="100"/>
      <c r="F98" s="100"/>
      <c r="G98" s="100"/>
      <c r="H98" s="100"/>
      <c r="I98" s="101"/>
      <c r="J98" s="101"/>
      <c r="K98" s="101"/>
      <c r="L98" s="101"/>
      <c r="M98" s="101"/>
      <c r="N98" s="101"/>
      <c r="O98" s="101"/>
      <c r="P98" s="101"/>
      <c r="Q98" s="101"/>
      <c r="R98" s="101"/>
      <c r="S98" s="101"/>
      <c r="T98" s="101"/>
      <c r="U98" s="101"/>
      <c r="V98" s="101"/>
      <c r="W98" s="96"/>
      <c r="X98" s="96"/>
      <c r="Y98" s="96"/>
      <c r="Z98" s="96"/>
    </row>
    <row r="99" spans="1:26" ht="15.75" customHeight="1">
      <c r="A99" s="101"/>
      <c r="B99" s="101"/>
      <c r="C99" s="100"/>
      <c r="D99" s="100"/>
      <c r="E99" s="100"/>
      <c r="F99" s="100"/>
      <c r="G99" s="100"/>
      <c r="H99" s="100"/>
      <c r="I99" s="101"/>
      <c r="J99" s="101"/>
      <c r="K99" s="101"/>
      <c r="L99" s="101"/>
      <c r="M99" s="101"/>
      <c r="N99" s="101"/>
      <c r="O99" s="101"/>
      <c r="P99" s="101"/>
      <c r="Q99" s="101"/>
      <c r="R99" s="101"/>
      <c r="S99" s="101"/>
      <c r="T99" s="101"/>
      <c r="U99" s="101"/>
      <c r="V99" s="101"/>
      <c r="W99" s="96"/>
      <c r="X99" s="96"/>
      <c r="Y99" s="96"/>
      <c r="Z99" s="96"/>
    </row>
    <row r="100" spans="1:26" ht="15.75" customHeight="1">
      <c r="A100" s="101"/>
      <c r="B100" s="101"/>
      <c r="C100" s="100"/>
      <c r="D100" s="100"/>
      <c r="E100" s="100"/>
      <c r="F100" s="100"/>
      <c r="G100" s="100"/>
      <c r="H100" s="100"/>
      <c r="I100" s="101"/>
      <c r="J100" s="101"/>
      <c r="K100" s="101"/>
      <c r="L100" s="101"/>
      <c r="M100" s="101"/>
      <c r="N100" s="101"/>
      <c r="O100" s="101"/>
      <c r="P100" s="101"/>
      <c r="Q100" s="101"/>
      <c r="R100" s="101"/>
      <c r="S100" s="101"/>
      <c r="T100" s="101"/>
      <c r="U100" s="101"/>
      <c r="V100" s="101"/>
      <c r="W100" s="96"/>
      <c r="X100" s="96"/>
      <c r="Y100" s="96"/>
      <c r="Z100" s="96"/>
    </row>
    <row r="101" spans="1:26" ht="15.75" customHeight="1">
      <c r="A101" s="101"/>
      <c r="B101" s="101"/>
      <c r="C101" s="100"/>
      <c r="D101" s="100"/>
      <c r="E101" s="100"/>
      <c r="F101" s="100"/>
      <c r="G101" s="100"/>
      <c r="H101" s="100"/>
      <c r="I101" s="101"/>
      <c r="J101" s="101"/>
      <c r="K101" s="101"/>
      <c r="L101" s="101"/>
      <c r="M101" s="101"/>
      <c r="N101" s="101"/>
      <c r="O101" s="101"/>
      <c r="P101" s="101"/>
      <c r="Q101" s="101"/>
      <c r="R101" s="101"/>
      <c r="S101" s="101"/>
      <c r="T101" s="101"/>
      <c r="U101" s="101"/>
      <c r="V101" s="101"/>
      <c r="W101" s="96"/>
      <c r="X101" s="96"/>
      <c r="Y101" s="96"/>
      <c r="Z101" s="96"/>
    </row>
    <row r="102" spans="1:26" ht="15.75" customHeight="1">
      <c r="A102" s="101"/>
      <c r="B102" s="101"/>
      <c r="C102" s="100"/>
      <c r="D102" s="100"/>
      <c r="E102" s="100"/>
      <c r="F102" s="100"/>
      <c r="G102" s="100"/>
      <c r="H102" s="100"/>
      <c r="I102" s="101"/>
      <c r="J102" s="101"/>
      <c r="K102" s="101"/>
      <c r="L102" s="101"/>
      <c r="M102" s="101"/>
      <c r="N102" s="101"/>
      <c r="O102" s="101"/>
      <c r="P102" s="101"/>
      <c r="Q102" s="101"/>
      <c r="R102" s="101"/>
      <c r="S102" s="101"/>
      <c r="T102" s="101"/>
      <c r="U102" s="101"/>
      <c r="V102" s="101"/>
      <c r="W102" s="96"/>
      <c r="X102" s="96"/>
      <c r="Y102" s="96"/>
      <c r="Z102" s="96"/>
    </row>
    <row r="103" spans="1:26" ht="15.75" customHeight="1">
      <c r="A103" s="101"/>
      <c r="B103" s="101"/>
      <c r="C103" s="100"/>
      <c r="D103" s="100"/>
      <c r="E103" s="100"/>
      <c r="F103" s="100"/>
      <c r="G103" s="100"/>
      <c r="H103" s="100"/>
      <c r="I103" s="101"/>
      <c r="J103" s="101"/>
      <c r="K103" s="101"/>
      <c r="L103" s="101"/>
      <c r="M103" s="101"/>
      <c r="N103" s="101"/>
      <c r="O103" s="101"/>
      <c r="P103" s="101"/>
      <c r="Q103" s="101"/>
      <c r="R103" s="101"/>
      <c r="S103" s="101"/>
      <c r="T103" s="101"/>
      <c r="U103" s="101"/>
      <c r="V103" s="101"/>
      <c r="W103" s="96"/>
      <c r="X103" s="96"/>
      <c r="Y103" s="96"/>
      <c r="Z103" s="96"/>
    </row>
    <row r="104" spans="1:26" ht="15.75" customHeight="1">
      <c r="A104" s="101"/>
      <c r="B104" s="101"/>
      <c r="C104" s="100"/>
      <c r="D104" s="100"/>
      <c r="E104" s="100"/>
      <c r="F104" s="100"/>
      <c r="G104" s="100"/>
      <c r="H104" s="100"/>
      <c r="I104" s="101"/>
      <c r="J104" s="101"/>
      <c r="K104" s="101"/>
      <c r="L104" s="101"/>
      <c r="M104" s="101"/>
      <c r="N104" s="101"/>
      <c r="O104" s="101"/>
      <c r="P104" s="101"/>
      <c r="Q104" s="101"/>
      <c r="R104" s="101"/>
      <c r="S104" s="101"/>
      <c r="T104" s="101"/>
      <c r="U104" s="101"/>
      <c r="V104" s="101"/>
      <c r="W104" s="96"/>
      <c r="X104" s="96"/>
      <c r="Y104" s="96"/>
      <c r="Z104" s="96"/>
    </row>
    <row r="105" spans="1:26" ht="15.75" customHeight="1">
      <c r="A105" s="101"/>
      <c r="B105" s="101"/>
      <c r="C105" s="100"/>
      <c r="D105" s="100"/>
      <c r="E105" s="100"/>
      <c r="F105" s="100"/>
      <c r="G105" s="100"/>
      <c r="H105" s="100"/>
      <c r="I105" s="101"/>
      <c r="J105" s="101"/>
      <c r="K105" s="101"/>
      <c r="L105" s="101"/>
      <c r="M105" s="101"/>
      <c r="N105" s="101"/>
      <c r="O105" s="101"/>
      <c r="P105" s="101"/>
      <c r="Q105" s="101"/>
      <c r="R105" s="101"/>
      <c r="S105" s="101"/>
      <c r="T105" s="101"/>
      <c r="U105" s="101"/>
      <c r="V105" s="101"/>
      <c r="W105" s="96"/>
      <c r="X105" s="96"/>
      <c r="Y105" s="96"/>
      <c r="Z105" s="96"/>
    </row>
    <row r="106" spans="1:26" ht="15.75" customHeight="1">
      <c r="A106" s="101"/>
      <c r="B106" s="101"/>
      <c r="C106" s="100"/>
      <c r="D106" s="100"/>
      <c r="E106" s="100"/>
      <c r="F106" s="100"/>
      <c r="G106" s="100"/>
      <c r="H106" s="100"/>
      <c r="I106" s="101"/>
      <c r="J106" s="101"/>
      <c r="K106" s="101"/>
      <c r="L106" s="101"/>
      <c r="M106" s="101"/>
      <c r="N106" s="101"/>
      <c r="O106" s="101"/>
      <c r="P106" s="101"/>
      <c r="Q106" s="101"/>
      <c r="R106" s="101"/>
      <c r="S106" s="101"/>
      <c r="T106" s="101"/>
      <c r="U106" s="101"/>
      <c r="V106" s="101"/>
      <c r="W106" s="96"/>
      <c r="X106" s="96"/>
      <c r="Y106" s="96"/>
      <c r="Z106" s="96"/>
    </row>
    <row r="107" spans="1:26" ht="15.75" customHeight="1">
      <c r="A107" s="101"/>
      <c r="B107" s="101"/>
      <c r="C107" s="100"/>
      <c r="D107" s="100"/>
      <c r="E107" s="100"/>
      <c r="F107" s="100"/>
      <c r="G107" s="100"/>
      <c r="H107" s="100"/>
      <c r="I107" s="101"/>
      <c r="J107" s="101"/>
      <c r="K107" s="101"/>
      <c r="L107" s="101"/>
      <c r="M107" s="101"/>
      <c r="N107" s="101"/>
      <c r="O107" s="101"/>
      <c r="P107" s="101"/>
      <c r="Q107" s="101"/>
      <c r="R107" s="101"/>
      <c r="S107" s="101"/>
      <c r="T107" s="101"/>
      <c r="U107" s="101"/>
      <c r="V107" s="101"/>
      <c r="W107" s="96"/>
      <c r="X107" s="96"/>
      <c r="Y107" s="96"/>
      <c r="Z107" s="96"/>
    </row>
    <row r="108" spans="1:26" ht="15.75" customHeight="1">
      <c r="A108" s="101"/>
      <c r="B108" s="101"/>
      <c r="C108" s="100"/>
      <c r="D108" s="100"/>
      <c r="E108" s="100"/>
      <c r="F108" s="100"/>
      <c r="G108" s="100"/>
      <c r="H108" s="100"/>
      <c r="I108" s="101"/>
      <c r="J108" s="101"/>
      <c r="K108" s="101"/>
      <c r="L108" s="101"/>
      <c r="M108" s="101"/>
      <c r="N108" s="101"/>
      <c r="O108" s="101"/>
      <c r="P108" s="101"/>
      <c r="Q108" s="101"/>
      <c r="R108" s="101"/>
      <c r="S108" s="101"/>
      <c r="T108" s="101"/>
      <c r="U108" s="101"/>
      <c r="V108" s="101"/>
      <c r="W108" s="96"/>
      <c r="X108" s="96"/>
      <c r="Y108" s="96"/>
      <c r="Z108" s="96"/>
    </row>
    <row r="109" spans="1:26" ht="15.75" customHeight="1">
      <c r="A109" s="101"/>
      <c r="B109" s="101"/>
      <c r="C109" s="100"/>
      <c r="D109" s="100"/>
      <c r="E109" s="100"/>
      <c r="F109" s="100"/>
      <c r="G109" s="100"/>
      <c r="H109" s="100"/>
      <c r="I109" s="101"/>
      <c r="J109" s="101"/>
      <c r="K109" s="101"/>
      <c r="L109" s="101"/>
      <c r="M109" s="101"/>
      <c r="N109" s="101"/>
      <c r="O109" s="101"/>
      <c r="P109" s="101"/>
      <c r="Q109" s="101"/>
      <c r="R109" s="101"/>
      <c r="S109" s="101"/>
      <c r="T109" s="101"/>
      <c r="U109" s="101"/>
      <c r="V109" s="101"/>
      <c r="W109" s="96"/>
      <c r="X109" s="96"/>
      <c r="Y109" s="96"/>
      <c r="Z109" s="96"/>
    </row>
    <row r="110" spans="1:26" ht="15.75" customHeight="1">
      <c r="A110" s="101"/>
      <c r="B110" s="101"/>
      <c r="C110" s="100"/>
      <c r="D110" s="100"/>
      <c r="E110" s="100"/>
      <c r="F110" s="100"/>
      <c r="G110" s="100"/>
      <c r="H110" s="100"/>
      <c r="I110" s="101"/>
      <c r="J110" s="101"/>
      <c r="K110" s="101"/>
      <c r="L110" s="101"/>
      <c r="M110" s="101"/>
      <c r="N110" s="101"/>
      <c r="O110" s="101"/>
      <c r="P110" s="101"/>
      <c r="Q110" s="101"/>
      <c r="R110" s="101"/>
      <c r="S110" s="101"/>
      <c r="T110" s="101"/>
      <c r="U110" s="101"/>
      <c r="V110" s="101"/>
      <c r="W110" s="96"/>
      <c r="X110" s="96"/>
      <c r="Y110" s="96"/>
      <c r="Z110" s="96"/>
    </row>
    <row r="111" spans="1:26" ht="15.75" customHeight="1">
      <c r="A111" s="101"/>
      <c r="B111" s="101"/>
      <c r="C111" s="100"/>
      <c r="D111" s="100"/>
      <c r="E111" s="100"/>
      <c r="F111" s="100"/>
      <c r="G111" s="100"/>
      <c r="H111" s="100"/>
      <c r="I111" s="101"/>
      <c r="J111" s="101"/>
      <c r="K111" s="101"/>
      <c r="L111" s="101"/>
      <c r="M111" s="101"/>
      <c r="N111" s="101"/>
      <c r="O111" s="101"/>
      <c r="P111" s="101"/>
      <c r="Q111" s="101"/>
      <c r="R111" s="101"/>
      <c r="S111" s="101"/>
      <c r="T111" s="101"/>
      <c r="U111" s="101"/>
      <c r="V111" s="101"/>
      <c r="W111" s="96"/>
      <c r="X111" s="96"/>
      <c r="Y111" s="96"/>
      <c r="Z111" s="96"/>
    </row>
    <row r="112" spans="1:26" ht="15.75" customHeight="1">
      <c r="A112" s="101"/>
      <c r="B112" s="101"/>
      <c r="C112" s="100"/>
      <c r="D112" s="100"/>
      <c r="E112" s="100"/>
      <c r="F112" s="100"/>
      <c r="G112" s="100"/>
      <c r="H112" s="100"/>
      <c r="I112" s="101"/>
      <c r="J112" s="101"/>
      <c r="K112" s="101"/>
      <c r="L112" s="101"/>
      <c r="M112" s="101"/>
      <c r="N112" s="101"/>
      <c r="O112" s="101"/>
      <c r="P112" s="101"/>
      <c r="Q112" s="101"/>
      <c r="R112" s="101"/>
      <c r="S112" s="101"/>
      <c r="T112" s="101"/>
      <c r="U112" s="101"/>
      <c r="V112" s="101"/>
      <c r="W112" s="96"/>
      <c r="X112" s="96"/>
      <c r="Y112" s="96"/>
      <c r="Z112" s="96"/>
    </row>
    <row r="113" spans="1:26" ht="15.75" customHeight="1">
      <c r="A113" s="101"/>
      <c r="B113" s="101"/>
      <c r="C113" s="100"/>
      <c r="D113" s="100"/>
      <c r="E113" s="100"/>
      <c r="F113" s="100"/>
      <c r="G113" s="100"/>
      <c r="H113" s="100"/>
      <c r="I113" s="101"/>
      <c r="J113" s="101"/>
      <c r="K113" s="101"/>
      <c r="L113" s="101"/>
      <c r="M113" s="101"/>
      <c r="N113" s="101"/>
      <c r="O113" s="101"/>
      <c r="P113" s="101"/>
      <c r="Q113" s="101"/>
      <c r="R113" s="101"/>
      <c r="S113" s="101"/>
      <c r="T113" s="101"/>
      <c r="U113" s="101"/>
      <c r="V113" s="101"/>
      <c r="W113" s="96"/>
      <c r="X113" s="96"/>
      <c r="Y113" s="96"/>
      <c r="Z113" s="96"/>
    </row>
    <row r="114" spans="1:26" ht="15.75" customHeight="1">
      <c r="A114" s="101"/>
      <c r="B114" s="101"/>
      <c r="C114" s="100"/>
      <c r="D114" s="100"/>
      <c r="E114" s="100"/>
      <c r="F114" s="100"/>
      <c r="G114" s="100"/>
      <c r="H114" s="100"/>
      <c r="I114" s="101"/>
      <c r="J114" s="101"/>
      <c r="K114" s="101"/>
      <c r="L114" s="101"/>
      <c r="M114" s="101"/>
      <c r="N114" s="101"/>
      <c r="O114" s="101"/>
      <c r="P114" s="101"/>
      <c r="Q114" s="101"/>
      <c r="R114" s="101"/>
      <c r="S114" s="101"/>
      <c r="T114" s="101"/>
      <c r="U114" s="101"/>
      <c r="V114" s="101"/>
      <c r="W114" s="96"/>
      <c r="X114" s="96"/>
      <c r="Y114" s="96"/>
      <c r="Z114" s="96"/>
    </row>
    <row r="115" spans="1:26" ht="15.75" customHeight="1">
      <c r="A115" s="101"/>
      <c r="B115" s="101"/>
      <c r="C115" s="100"/>
      <c r="D115" s="100"/>
      <c r="E115" s="100"/>
      <c r="F115" s="100"/>
      <c r="G115" s="100"/>
      <c r="H115" s="100"/>
      <c r="I115" s="101"/>
      <c r="J115" s="101"/>
      <c r="K115" s="101"/>
      <c r="L115" s="101"/>
      <c r="M115" s="101"/>
      <c r="N115" s="101"/>
      <c r="O115" s="101"/>
      <c r="P115" s="101"/>
      <c r="Q115" s="101"/>
      <c r="R115" s="101"/>
      <c r="S115" s="101"/>
      <c r="T115" s="101"/>
      <c r="U115" s="101"/>
      <c r="V115" s="101"/>
      <c r="W115" s="96"/>
      <c r="X115" s="96"/>
      <c r="Y115" s="96"/>
      <c r="Z115" s="96"/>
    </row>
    <row r="116" spans="1:26" ht="15.75" customHeight="1">
      <c r="A116" s="101"/>
      <c r="B116" s="101"/>
      <c r="C116" s="100"/>
      <c r="D116" s="100"/>
      <c r="E116" s="100"/>
      <c r="F116" s="100"/>
      <c r="G116" s="100"/>
      <c r="H116" s="100"/>
      <c r="I116" s="101"/>
      <c r="J116" s="101"/>
      <c r="K116" s="101"/>
      <c r="L116" s="101"/>
      <c r="M116" s="101"/>
      <c r="N116" s="101"/>
      <c r="O116" s="101"/>
      <c r="P116" s="101"/>
      <c r="Q116" s="101"/>
      <c r="R116" s="101"/>
      <c r="S116" s="101"/>
      <c r="T116" s="101"/>
      <c r="U116" s="101"/>
      <c r="V116" s="101"/>
      <c r="W116" s="96"/>
      <c r="X116" s="96"/>
      <c r="Y116" s="96"/>
      <c r="Z116" s="96"/>
    </row>
    <row r="117" spans="1:26" ht="15.75" customHeight="1">
      <c r="A117" s="101"/>
      <c r="B117" s="101"/>
      <c r="C117" s="100"/>
      <c r="D117" s="100"/>
      <c r="E117" s="100"/>
      <c r="F117" s="100"/>
      <c r="G117" s="100"/>
      <c r="H117" s="100"/>
      <c r="I117" s="101"/>
      <c r="J117" s="101"/>
      <c r="K117" s="101"/>
      <c r="L117" s="101"/>
      <c r="M117" s="101"/>
      <c r="N117" s="101"/>
      <c r="O117" s="101"/>
      <c r="P117" s="101"/>
      <c r="Q117" s="101"/>
      <c r="R117" s="101"/>
      <c r="S117" s="101"/>
      <c r="T117" s="101"/>
      <c r="U117" s="101"/>
      <c r="V117" s="101"/>
      <c r="W117" s="96"/>
      <c r="X117" s="96"/>
      <c r="Y117" s="96"/>
      <c r="Z117" s="96"/>
    </row>
    <row r="118" spans="1:26" ht="15.75" customHeight="1">
      <c r="A118" s="101"/>
      <c r="B118" s="101"/>
      <c r="C118" s="100"/>
      <c r="D118" s="100"/>
      <c r="E118" s="100"/>
      <c r="F118" s="100"/>
      <c r="G118" s="100"/>
      <c r="H118" s="100"/>
      <c r="I118" s="101"/>
      <c r="J118" s="101"/>
      <c r="K118" s="101"/>
      <c r="L118" s="101"/>
      <c r="M118" s="101"/>
      <c r="N118" s="101"/>
      <c r="O118" s="101"/>
      <c r="P118" s="101"/>
      <c r="Q118" s="101"/>
      <c r="R118" s="101"/>
      <c r="S118" s="101"/>
      <c r="T118" s="101"/>
      <c r="U118" s="101"/>
      <c r="V118" s="101"/>
      <c r="W118" s="96"/>
      <c r="X118" s="96"/>
      <c r="Y118" s="96"/>
      <c r="Z118" s="96"/>
    </row>
    <row r="119" spans="1:26" ht="15.75" customHeight="1">
      <c r="A119" s="101"/>
      <c r="B119" s="101"/>
      <c r="C119" s="100"/>
      <c r="D119" s="100"/>
      <c r="E119" s="100"/>
      <c r="F119" s="100"/>
      <c r="G119" s="100"/>
      <c r="H119" s="100"/>
      <c r="I119" s="101"/>
      <c r="J119" s="101"/>
      <c r="K119" s="101"/>
      <c r="L119" s="101"/>
      <c r="M119" s="101"/>
      <c r="N119" s="101"/>
      <c r="O119" s="101"/>
      <c r="P119" s="101"/>
      <c r="Q119" s="101"/>
      <c r="R119" s="101"/>
      <c r="S119" s="101"/>
      <c r="T119" s="101"/>
      <c r="U119" s="101"/>
      <c r="V119" s="101"/>
      <c r="W119" s="96"/>
      <c r="X119" s="96"/>
      <c r="Y119" s="96"/>
      <c r="Z119" s="96"/>
    </row>
    <row r="120" spans="1:26" ht="15.75" customHeight="1">
      <c r="A120" s="101"/>
      <c r="B120" s="101"/>
      <c r="C120" s="100"/>
      <c r="D120" s="100"/>
      <c r="E120" s="100"/>
      <c r="F120" s="100"/>
      <c r="G120" s="100"/>
      <c r="H120" s="100"/>
      <c r="I120" s="101"/>
      <c r="J120" s="101"/>
      <c r="K120" s="101"/>
      <c r="L120" s="101"/>
      <c r="M120" s="101"/>
      <c r="N120" s="101"/>
      <c r="O120" s="101"/>
      <c r="P120" s="101"/>
      <c r="Q120" s="101"/>
      <c r="R120" s="101"/>
      <c r="S120" s="101"/>
      <c r="T120" s="101"/>
      <c r="U120" s="101"/>
      <c r="V120" s="101"/>
      <c r="W120" s="96"/>
      <c r="X120" s="96"/>
      <c r="Y120" s="96"/>
      <c r="Z120" s="96"/>
    </row>
    <row r="121" spans="1:26" ht="15.75" customHeight="1">
      <c r="A121" s="101"/>
      <c r="B121" s="101"/>
      <c r="C121" s="100"/>
      <c r="D121" s="100"/>
      <c r="E121" s="100"/>
      <c r="F121" s="100"/>
      <c r="G121" s="100"/>
      <c r="H121" s="100"/>
      <c r="I121" s="101"/>
      <c r="J121" s="101"/>
      <c r="K121" s="101"/>
      <c r="L121" s="101"/>
      <c r="M121" s="101"/>
      <c r="N121" s="101"/>
      <c r="O121" s="101"/>
      <c r="P121" s="101"/>
      <c r="Q121" s="101"/>
      <c r="R121" s="101"/>
      <c r="S121" s="101"/>
      <c r="T121" s="101"/>
      <c r="U121" s="101"/>
      <c r="V121" s="101"/>
      <c r="W121" s="96"/>
      <c r="X121" s="96"/>
      <c r="Y121" s="96"/>
      <c r="Z121" s="96"/>
    </row>
    <row r="122" spans="1:26" ht="15.75" customHeight="1">
      <c r="A122" s="101"/>
      <c r="B122" s="101"/>
      <c r="C122" s="100"/>
      <c r="D122" s="100"/>
      <c r="E122" s="100"/>
      <c r="F122" s="100"/>
      <c r="G122" s="100"/>
      <c r="H122" s="100"/>
      <c r="I122" s="101"/>
      <c r="J122" s="101"/>
      <c r="K122" s="101"/>
      <c r="L122" s="101"/>
      <c r="M122" s="101"/>
      <c r="N122" s="101"/>
      <c r="O122" s="101"/>
      <c r="P122" s="101"/>
      <c r="Q122" s="101"/>
      <c r="R122" s="101"/>
      <c r="S122" s="101"/>
      <c r="T122" s="101"/>
      <c r="U122" s="101"/>
      <c r="V122" s="101"/>
      <c r="W122" s="96"/>
      <c r="X122" s="96"/>
      <c r="Y122" s="96"/>
      <c r="Z122" s="96"/>
    </row>
    <row r="123" spans="1:26" ht="15.75" customHeight="1">
      <c r="A123" s="101"/>
      <c r="B123" s="101"/>
      <c r="C123" s="100"/>
      <c r="D123" s="100"/>
      <c r="E123" s="100"/>
      <c r="F123" s="100"/>
      <c r="G123" s="100"/>
      <c r="H123" s="100"/>
      <c r="I123" s="101"/>
      <c r="J123" s="101"/>
      <c r="K123" s="101"/>
      <c r="L123" s="101"/>
      <c r="M123" s="101"/>
      <c r="N123" s="101"/>
      <c r="O123" s="101"/>
      <c r="P123" s="101"/>
      <c r="Q123" s="101"/>
      <c r="R123" s="101"/>
      <c r="S123" s="101"/>
      <c r="T123" s="101"/>
      <c r="U123" s="101"/>
      <c r="V123" s="101"/>
      <c r="W123" s="96"/>
      <c r="X123" s="96"/>
      <c r="Y123" s="96"/>
      <c r="Z123" s="96"/>
    </row>
    <row r="124" spans="1:26" ht="15.75" customHeight="1">
      <c r="A124" s="101"/>
      <c r="B124" s="101"/>
      <c r="C124" s="100"/>
      <c r="D124" s="100"/>
      <c r="E124" s="100"/>
      <c r="F124" s="100"/>
      <c r="G124" s="100"/>
      <c r="H124" s="100"/>
      <c r="I124" s="101"/>
      <c r="J124" s="101"/>
      <c r="K124" s="101"/>
      <c r="L124" s="101"/>
      <c r="M124" s="101"/>
      <c r="N124" s="101"/>
      <c r="O124" s="101"/>
      <c r="P124" s="101"/>
      <c r="Q124" s="101"/>
      <c r="R124" s="101"/>
      <c r="S124" s="101"/>
      <c r="T124" s="101"/>
      <c r="U124" s="101"/>
      <c r="V124" s="101"/>
      <c r="W124" s="96"/>
      <c r="X124" s="96"/>
      <c r="Y124" s="96"/>
      <c r="Z124" s="96"/>
    </row>
    <row r="125" spans="1:26" ht="15.75" customHeight="1">
      <c r="A125" s="101"/>
      <c r="B125" s="101"/>
      <c r="C125" s="100"/>
      <c r="D125" s="100"/>
      <c r="E125" s="100"/>
      <c r="F125" s="100"/>
      <c r="G125" s="100"/>
      <c r="H125" s="100"/>
      <c r="I125" s="101"/>
      <c r="J125" s="101"/>
      <c r="K125" s="101"/>
      <c r="L125" s="101"/>
      <c r="M125" s="101"/>
      <c r="N125" s="101"/>
      <c r="O125" s="101"/>
      <c r="P125" s="101"/>
      <c r="Q125" s="101"/>
      <c r="R125" s="101"/>
      <c r="S125" s="101"/>
      <c r="T125" s="101"/>
      <c r="U125" s="101"/>
      <c r="V125" s="101"/>
      <c r="W125" s="96"/>
      <c r="X125" s="96"/>
      <c r="Y125" s="96"/>
      <c r="Z125" s="96"/>
    </row>
    <row r="126" spans="1:26" ht="15.75" customHeight="1">
      <c r="A126" s="101"/>
      <c r="B126" s="101"/>
      <c r="C126" s="100"/>
      <c r="D126" s="100"/>
      <c r="E126" s="100"/>
      <c r="F126" s="100"/>
      <c r="G126" s="100"/>
      <c r="H126" s="100"/>
      <c r="I126" s="101"/>
      <c r="J126" s="101"/>
      <c r="K126" s="101"/>
      <c r="L126" s="101"/>
      <c r="M126" s="101"/>
      <c r="N126" s="101"/>
      <c r="O126" s="101"/>
      <c r="P126" s="101"/>
      <c r="Q126" s="101"/>
      <c r="R126" s="101"/>
      <c r="S126" s="101"/>
      <c r="T126" s="101"/>
      <c r="U126" s="101"/>
      <c r="V126" s="101"/>
      <c r="W126" s="96"/>
      <c r="X126" s="96"/>
      <c r="Y126" s="96"/>
      <c r="Z126" s="96"/>
    </row>
    <row r="127" spans="1:26" ht="15.75" customHeight="1">
      <c r="A127" s="101"/>
      <c r="B127" s="101"/>
      <c r="C127" s="100"/>
      <c r="D127" s="100"/>
      <c r="E127" s="100"/>
      <c r="F127" s="100"/>
      <c r="G127" s="100"/>
      <c r="H127" s="100"/>
      <c r="I127" s="101"/>
      <c r="J127" s="101"/>
      <c r="K127" s="101"/>
      <c r="L127" s="101"/>
      <c r="M127" s="101"/>
      <c r="N127" s="101"/>
      <c r="O127" s="101"/>
      <c r="P127" s="101"/>
      <c r="Q127" s="101"/>
      <c r="R127" s="101"/>
      <c r="S127" s="101"/>
      <c r="T127" s="101"/>
      <c r="U127" s="101"/>
      <c r="V127" s="101"/>
      <c r="W127" s="96"/>
      <c r="X127" s="96"/>
      <c r="Y127" s="96"/>
      <c r="Z127" s="96"/>
    </row>
    <row r="128" spans="1:26" ht="15.75" customHeight="1">
      <c r="A128" s="101"/>
      <c r="B128" s="101"/>
      <c r="C128" s="100"/>
      <c r="D128" s="100"/>
      <c r="E128" s="100"/>
      <c r="F128" s="100"/>
      <c r="G128" s="100"/>
      <c r="H128" s="100"/>
      <c r="I128" s="101"/>
      <c r="J128" s="101"/>
      <c r="K128" s="101"/>
      <c r="L128" s="101"/>
      <c r="M128" s="101"/>
      <c r="N128" s="101"/>
      <c r="O128" s="101"/>
      <c r="P128" s="101"/>
      <c r="Q128" s="101"/>
      <c r="R128" s="101"/>
      <c r="S128" s="101"/>
      <c r="T128" s="101"/>
      <c r="U128" s="101"/>
      <c r="V128" s="101"/>
      <c r="W128" s="96"/>
      <c r="X128" s="96"/>
      <c r="Y128" s="96"/>
      <c r="Z128" s="96"/>
    </row>
    <row r="129" spans="1:26" ht="15.75" customHeight="1">
      <c r="A129" s="101"/>
      <c r="B129" s="101"/>
      <c r="C129" s="100"/>
      <c r="D129" s="100"/>
      <c r="E129" s="100"/>
      <c r="F129" s="100"/>
      <c r="G129" s="100"/>
      <c r="H129" s="100"/>
      <c r="I129" s="101"/>
      <c r="J129" s="101"/>
      <c r="K129" s="101"/>
      <c r="L129" s="101"/>
      <c r="M129" s="101"/>
      <c r="N129" s="101"/>
      <c r="O129" s="101"/>
      <c r="P129" s="101"/>
      <c r="Q129" s="101"/>
      <c r="R129" s="101"/>
      <c r="S129" s="101"/>
      <c r="T129" s="101"/>
      <c r="U129" s="101"/>
      <c r="V129" s="101"/>
      <c r="W129" s="96"/>
      <c r="X129" s="96"/>
      <c r="Y129" s="96"/>
      <c r="Z129" s="96"/>
    </row>
    <row r="130" spans="1:26" ht="15.75" customHeight="1">
      <c r="A130" s="101"/>
      <c r="B130" s="101"/>
      <c r="C130" s="100"/>
      <c r="D130" s="100"/>
      <c r="E130" s="100"/>
      <c r="F130" s="100"/>
      <c r="G130" s="100"/>
      <c r="H130" s="100"/>
      <c r="I130" s="101"/>
      <c r="J130" s="101"/>
      <c r="K130" s="101"/>
      <c r="L130" s="101"/>
      <c r="M130" s="101"/>
      <c r="N130" s="101"/>
      <c r="O130" s="101"/>
      <c r="P130" s="101"/>
      <c r="Q130" s="101"/>
      <c r="R130" s="101"/>
      <c r="S130" s="101"/>
      <c r="T130" s="101"/>
      <c r="U130" s="101"/>
      <c r="V130" s="101"/>
      <c r="W130" s="96"/>
      <c r="X130" s="96"/>
      <c r="Y130" s="96"/>
      <c r="Z130" s="96"/>
    </row>
    <row r="131" spans="1:26" ht="15.75" customHeight="1">
      <c r="A131" s="101"/>
      <c r="B131" s="101"/>
      <c r="C131" s="100"/>
      <c r="D131" s="100"/>
      <c r="E131" s="100"/>
      <c r="F131" s="100"/>
      <c r="G131" s="100"/>
      <c r="H131" s="100"/>
      <c r="I131" s="101"/>
      <c r="J131" s="101"/>
      <c r="K131" s="101"/>
      <c r="L131" s="101"/>
      <c r="M131" s="101"/>
      <c r="N131" s="101"/>
      <c r="O131" s="101"/>
      <c r="P131" s="101"/>
      <c r="Q131" s="101"/>
      <c r="R131" s="101"/>
      <c r="S131" s="101"/>
      <c r="T131" s="101"/>
      <c r="U131" s="101"/>
      <c r="V131" s="101"/>
      <c r="W131" s="96"/>
      <c r="X131" s="96"/>
      <c r="Y131" s="96"/>
      <c r="Z131" s="96"/>
    </row>
    <row r="132" spans="1:26" ht="15.75" customHeight="1">
      <c r="A132" s="101"/>
      <c r="B132" s="101"/>
      <c r="C132" s="100"/>
      <c r="D132" s="100"/>
      <c r="E132" s="100"/>
      <c r="F132" s="100"/>
      <c r="G132" s="100"/>
      <c r="H132" s="100"/>
      <c r="I132" s="101"/>
      <c r="J132" s="101"/>
      <c r="K132" s="101"/>
      <c r="L132" s="101"/>
      <c r="M132" s="101"/>
      <c r="N132" s="101"/>
      <c r="O132" s="101"/>
      <c r="P132" s="101"/>
      <c r="Q132" s="101"/>
      <c r="R132" s="101"/>
      <c r="S132" s="101"/>
      <c r="T132" s="101"/>
      <c r="U132" s="101"/>
      <c r="V132" s="101"/>
      <c r="W132" s="96"/>
      <c r="X132" s="96"/>
      <c r="Y132" s="96"/>
      <c r="Z132" s="96"/>
    </row>
    <row r="133" spans="1:26" ht="15.75" customHeight="1">
      <c r="A133" s="101"/>
      <c r="B133" s="101"/>
      <c r="C133" s="100"/>
      <c r="D133" s="100"/>
      <c r="E133" s="100"/>
      <c r="F133" s="100"/>
      <c r="G133" s="100"/>
      <c r="H133" s="100"/>
      <c r="I133" s="101"/>
      <c r="J133" s="101"/>
      <c r="K133" s="101"/>
      <c r="L133" s="101"/>
      <c r="M133" s="101"/>
      <c r="N133" s="101"/>
      <c r="O133" s="101"/>
      <c r="P133" s="101"/>
      <c r="Q133" s="101"/>
      <c r="R133" s="101"/>
      <c r="S133" s="101"/>
      <c r="T133" s="101"/>
      <c r="U133" s="101"/>
      <c r="V133" s="101"/>
      <c r="W133" s="96"/>
      <c r="X133" s="96"/>
      <c r="Y133" s="96"/>
      <c r="Z133" s="96"/>
    </row>
    <row r="134" spans="1:26" ht="15.75" customHeight="1">
      <c r="A134" s="101"/>
      <c r="B134" s="101"/>
      <c r="C134" s="100"/>
      <c r="D134" s="100"/>
      <c r="E134" s="100"/>
      <c r="F134" s="100"/>
      <c r="G134" s="100"/>
      <c r="H134" s="100"/>
      <c r="I134" s="101"/>
      <c r="J134" s="101"/>
      <c r="K134" s="101"/>
      <c r="L134" s="101"/>
      <c r="M134" s="101"/>
      <c r="N134" s="101"/>
      <c r="O134" s="101"/>
      <c r="P134" s="101"/>
      <c r="Q134" s="101"/>
      <c r="R134" s="101"/>
      <c r="S134" s="101"/>
      <c r="T134" s="101"/>
      <c r="U134" s="101"/>
      <c r="V134" s="101"/>
      <c r="W134" s="96"/>
      <c r="X134" s="96"/>
      <c r="Y134" s="96"/>
      <c r="Z134" s="96"/>
    </row>
    <row r="135" spans="1:26" ht="15.75" customHeight="1">
      <c r="A135" s="101"/>
      <c r="B135" s="101"/>
      <c r="C135" s="100"/>
      <c r="D135" s="100"/>
      <c r="E135" s="100"/>
      <c r="F135" s="100"/>
      <c r="G135" s="100"/>
      <c r="H135" s="100"/>
      <c r="I135" s="101"/>
      <c r="J135" s="101"/>
      <c r="K135" s="101"/>
      <c r="L135" s="101"/>
      <c r="M135" s="101"/>
      <c r="N135" s="101"/>
      <c r="O135" s="101"/>
      <c r="P135" s="101"/>
      <c r="Q135" s="101"/>
      <c r="R135" s="101"/>
      <c r="S135" s="101"/>
      <c r="T135" s="101"/>
      <c r="U135" s="101"/>
      <c r="V135" s="101"/>
      <c r="W135" s="96"/>
      <c r="X135" s="96"/>
      <c r="Y135" s="96"/>
      <c r="Z135" s="96"/>
    </row>
    <row r="136" spans="1:26" ht="15.75" customHeight="1">
      <c r="A136" s="101"/>
      <c r="B136" s="101"/>
      <c r="C136" s="100"/>
      <c r="D136" s="100"/>
      <c r="E136" s="100"/>
      <c r="F136" s="100"/>
      <c r="G136" s="100"/>
      <c r="H136" s="100"/>
      <c r="I136" s="101"/>
      <c r="J136" s="101"/>
      <c r="K136" s="101"/>
      <c r="L136" s="101"/>
      <c r="M136" s="101"/>
      <c r="N136" s="101"/>
      <c r="O136" s="101"/>
      <c r="P136" s="101"/>
      <c r="Q136" s="101"/>
      <c r="R136" s="101"/>
      <c r="S136" s="101"/>
      <c r="T136" s="101"/>
      <c r="U136" s="101"/>
      <c r="V136" s="101"/>
      <c r="W136" s="96"/>
      <c r="X136" s="96"/>
      <c r="Y136" s="96"/>
      <c r="Z136" s="96"/>
    </row>
    <row r="137" spans="1:26" ht="15.75" customHeight="1">
      <c r="A137" s="101"/>
      <c r="B137" s="101"/>
      <c r="C137" s="100"/>
      <c r="D137" s="100"/>
      <c r="E137" s="100"/>
      <c r="F137" s="100"/>
      <c r="G137" s="100"/>
      <c r="H137" s="100"/>
      <c r="I137" s="101"/>
      <c r="J137" s="101"/>
      <c r="K137" s="101"/>
      <c r="L137" s="101"/>
      <c r="M137" s="101"/>
      <c r="N137" s="101"/>
      <c r="O137" s="101"/>
      <c r="P137" s="101"/>
      <c r="Q137" s="101"/>
      <c r="R137" s="101"/>
      <c r="S137" s="101"/>
      <c r="T137" s="101"/>
      <c r="U137" s="101"/>
      <c r="V137" s="101"/>
      <c r="W137" s="96"/>
      <c r="X137" s="96"/>
      <c r="Y137" s="96"/>
      <c r="Z137" s="96"/>
    </row>
    <row r="138" spans="1:26" ht="15.75" customHeight="1">
      <c r="A138" s="101"/>
      <c r="B138" s="101"/>
      <c r="C138" s="100"/>
      <c r="D138" s="100"/>
      <c r="E138" s="100"/>
      <c r="F138" s="100"/>
      <c r="G138" s="100"/>
      <c r="H138" s="100"/>
      <c r="I138" s="101"/>
      <c r="J138" s="101"/>
      <c r="K138" s="101"/>
      <c r="L138" s="101"/>
      <c r="M138" s="101"/>
      <c r="N138" s="101"/>
      <c r="O138" s="101"/>
      <c r="P138" s="101"/>
      <c r="Q138" s="101"/>
      <c r="R138" s="101"/>
      <c r="S138" s="101"/>
      <c r="T138" s="101"/>
      <c r="U138" s="101"/>
      <c r="V138" s="101"/>
      <c r="W138" s="96"/>
      <c r="X138" s="96"/>
      <c r="Y138" s="96"/>
      <c r="Z138" s="96"/>
    </row>
    <row r="139" spans="1:26" ht="15.75" customHeight="1">
      <c r="A139" s="101"/>
      <c r="B139" s="101"/>
      <c r="C139" s="100"/>
      <c r="D139" s="100"/>
      <c r="E139" s="100"/>
      <c r="F139" s="100"/>
      <c r="G139" s="100"/>
      <c r="H139" s="100"/>
      <c r="I139" s="101"/>
      <c r="J139" s="101"/>
      <c r="K139" s="101"/>
      <c r="L139" s="101"/>
      <c r="M139" s="101"/>
      <c r="N139" s="101"/>
      <c r="O139" s="101"/>
      <c r="P139" s="101"/>
      <c r="Q139" s="101"/>
      <c r="R139" s="101"/>
      <c r="S139" s="101"/>
      <c r="T139" s="101"/>
      <c r="U139" s="101"/>
      <c r="V139" s="101"/>
      <c r="W139" s="96"/>
      <c r="X139" s="96"/>
      <c r="Y139" s="96"/>
      <c r="Z139" s="96"/>
    </row>
    <row r="140" spans="1:26" ht="15.75" customHeight="1">
      <c r="A140" s="101"/>
      <c r="B140" s="101"/>
      <c r="C140" s="100"/>
      <c r="D140" s="100"/>
      <c r="E140" s="100"/>
      <c r="F140" s="100"/>
      <c r="G140" s="100"/>
      <c r="H140" s="100"/>
      <c r="I140" s="101"/>
      <c r="J140" s="101"/>
      <c r="K140" s="101"/>
      <c r="L140" s="101"/>
      <c r="M140" s="101"/>
      <c r="N140" s="101"/>
      <c r="O140" s="101"/>
      <c r="P140" s="101"/>
      <c r="Q140" s="101"/>
      <c r="R140" s="101"/>
      <c r="S140" s="101"/>
      <c r="T140" s="101"/>
      <c r="U140" s="101"/>
      <c r="V140" s="101"/>
      <c r="W140" s="96"/>
      <c r="X140" s="96"/>
      <c r="Y140" s="96"/>
      <c r="Z140" s="96"/>
    </row>
    <row r="141" spans="1:26" ht="15.75" customHeight="1">
      <c r="A141" s="101"/>
      <c r="B141" s="101"/>
      <c r="C141" s="100"/>
      <c r="D141" s="100"/>
      <c r="E141" s="100"/>
      <c r="F141" s="100"/>
      <c r="G141" s="100"/>
      <c r="H141" s="100"/>
      <c r="I141" s="101"/>
      <c r="J141" s="101"/>
      <c r="K141" s="101"/>
      <c r="L141" s="101"/>
      <c r="M141" s="101"/>
      <c r="N141" s="101"/>
      <c r="O141" s="101"/>
      <c r="P141" s="101"/>
      <c r="Q141" s="101"/>
      <c r="R141" s="101"/>
      <c r="S141" s="101"/>
      <c r="T141" s="101"/>
      <c r="U141" s="101"/>
      <c r="V141" s="101"/>
      <c r="W141" s="96"/>
      <c r="X141" s="96"/>
      <c r="Y141" s="96"/>
      <c r="Z141" s="96"/>
    </row>
    <row r="142" spans="1:26" ht="15.75" customHeight="1">
      <c r="A142" s="101"/>
      <c r="B142" s="101"/>
      <c r="C142" s="100"/>
      <c r="D142" s="100"/>
      <c r="E142" s="100"/>
      <c r="F142" s="100"/>
      <c r="G142" s="100"/>
      <c r="H142" s="100"/>
      <c r="I142" s="101"/>
      <c r="J142" s="101"/>
      <c r="K142" s="101"/>
      <c r="L142" s="101"/>
      <c r="M142" s="101"/>
      <c r="N142" s="101"/>
      <c r="O142" s="101"/>
      <c r="P142" s="101"/>
      <c r="Q142" s="101"/>
      <c r="R142" s="101"/>
      <c r="S142" s="101"/>
      <c r="T142" s="101"/>
      <c r="U142" s="101"/>
      <c r="V142" s="101"/>
      <c r="W142" s="96"/>
      <c r="X142" s="96"/>
      <c r="Y142" s="96"/>
      <c r="Z142" s="96"/>
    </row>
    <row r="143" spans="1:26" ht="15.75" customHeight="1">
      <c r="A143" s="101"/>
      <c r="B143" s="101"/>
      <c r="C143" s="100"/>
      <c r="D143" s="100"/>
      <c r="E143" s="100"/>
      <c r="F143" s="100"/>
      <c r="G143" s="100"/>
      <c r="H143" s="100"/>
      <c r="I143" s="101"/>
      <c r="J143" s="101"/>
      <c r="K143" s="101"/>
      <c r="L143" s="101"/>
      <c r="M143" s="101"/>
      <c r="N143" s="101"/>
      <c r="O143" s="101"/>
      <c r="P143" s="101"/>
      <c r="Q143" s="101"/>
      <c r="R143" s="101"/>
      <c r="S143" s="101"/>
      <c r="T143" s="101"/>
      <c r="U143" s="101"/>
      <c r="V143" s="101"/>
      <c r="W143" s="96"/>
      <c r="X143" s="96"/>
      <c r="Y143" s="96"/>
      <c r="Z143" s="96"/>
    </row>
    <row r="144" spans="1:26" ht="15.75" customHeight="1">
      <c r="A144" s="101"/>
      <c r="B144" s="101"/>
      <c r="C144" s="100"/>
      <c r="D144" s="100"/>
      <c r="E144" s="100"/>
      <c r="F144" s="100"/>
      <c r="G144" s="100"/>
      <c r="H144" s="100"/>
      <c r="I144" s="101"/>
      <c r="J144" s="101"/>
      <c r="K144" s="101"/>
      <c r="L144" s="101"/>
      <c r="M144" s="101"/>
      <c r="N144" s="101"/>
      <c r="O144" s="101"/>
      <c r="P144" s="101"/>
      <c r="Q144" s="101"/>
      <c r="R144" s="101"/>
      <c r="S144" s="101"/>
      <c r="T144" s="101"/>
      <c r="U144" s="101"/>
      <c r="V144" s="101"/>
      <c r="W144" s="96"/>
      <c r="X144" s="96"/>
      <c r="Y144" s="96"/>
      <c r="Z144" s="96"/>
    </row>
    <row r="145" spans="1:26" ht="15.75" customHeight="1">
      <c r="A145" s="101"/>
      <c r="B145" s="101"/>
      <c r="C145" s="100"/>
      <c r="D145" s="100"/>
      <c r="E145" s="100"/>
      <c r="F145" s="100"/>
      <c r="G145" s="100"/>
      <c r="H145" s="100"/>
      <c r="I145" s="101"/>
      <c r="J145" s="101"/>
      <c r="K145" s="101"/>
      <c r="L145" s="101"/>
      <c r="M145" s="101"/>
      <c r="N145" s="101"/>
      <c r="O145" s="101"/>
      <c r="P145" s="101"/>
      <c r="Q145" s="101"/>
      <c r="R145" s="101"/>
      <c r="S145" s="101"/>
      <c r="T145" s="101"/>
      <c r="U145" s="101"/>
      <c r="V145" s="101"/>
      <c r="W145" s="96"/>
      <c r="X145" s="96"/>
      <c r="Y145" s="96"/>
      <c r="Z145" s="96"/>
    </row>
    <row r="146" spans="1:26" ht="15.75" customHeight="1">
      <c r="A146" s="101"/>
      <c r="B146" s="101"/>
      <c r="C146" s="100"/>
      <c r="D146" s="100"/>
      <c r="E146" s="100"/>
      <c r="F146" s="100"/>
      <c r="G146" s="100"/>
      <c r="H146" s="100"/>
      <c r="I146" s="101"/>
      <c r="J146" s="101"/>
      <c r="K146" s="101"/>
      <c r="L146" s="101"/>
      <c r="M146" s="101"/>
      <c r="N146" s="101"/>
      <c r="O146" s="101"/>
      <c r="P146" s="101"/>
      <c r="Q146" s="101"/>
      <c r="R146" s="101"/>
      <c r="S146" s="101"/>
      <c r="T146" s="101"/>
      <c r="U146" s="101"/>
      <c r="V146" s="101"/>
      <c r="W146" s="96"/>
      <c r="X146" s="96"/>
      <c r="Y146" s="96"/>
      <c r="Z146" s="96"/>
    </row>
    <row r="147" spans="1:26" ht="15.75" customHeight="1">
      <c r="A147" s="101"/>
      <c r="B147" s="101"/>
      <c r="C147" s="100"/>
      <c r="D147" s="100"/>
      <c r="E147" s="100"/>
      <c r="F147" s="100"/>
      <c r="G147" s="100"/>
      <c r="H147" s="100"/>
      <c r="I147" s="101"/>
      <c r="J147" s="101"/>
      <c r="K147" s="101"/>
      <c r="L147" s="101"/>
      <c r="M147" s="101"/>
      <c r="N147" s="101"/>
      <c r="O147" s="101"/>
      <c r="P147" s="101"/>
      <c r="Q147" s="101"/>
      <c r="R147" s="101"/>
      <c r="S147" s="101"/>
      <c r="T147" s="101"/>
      <c r="U147" s="101"/>
      <c r="V147" s="101"/>
      <c r="W147" s="96"/>
      <c r="X147" s="96"/>
      <c r="Y147" s="96"/>
      <c r="Z147" s="96"/>
    </row>
    <row r="148" spans="1:26" ht="15.75" customHeight="1">
      <c r="A148" s="101"/>
      <c r="B148" s="101"/>
      <c r="C148" s="100"/>
      <c r="D148" s="100"/>
      <c r="E148" s="100"/>
      <c r="F148" s="100"/>
      <c r="G148" s="100"/>
      <c r="H148" s="100"/>
      <c r="I148" s="101"/>
      <c r="J148" s="101"/>
      <c r="K148" s="101"/>
      <c r="L148" s="101"/>
      <c r="M148" s="101"/>
      <c r="N148" s="101"/>
      <c r="O148" s="101"/>
      <c r="P148" s="101"/>
      <c r="Q148" s="101"/>
      <c r="R148" s="101"/>
      <c r="S148" s="101"/>
      <c r="T148" s="101"/>
      <c r="U148" s="101"/>
      <c r="V148" s="101"/>
      <c r="W148" s="96"/>
      <c r="X148" s="96"/>
      <c r="Y148" s="96"/>
      <c r="Z148" s="96"/>
    </row>
    <row r="149" spans="1:26" ht="15.75" customHeight="1">
      <c r="A149" s="101"/>
      <c r="B149" s="101"/>
      <c r="C149" s="100"/>
      <c r="D149" s="100"/>
      <c r="E149" s="100"/>
      <c r="F149" s="100"/>
      <c r="G149" s="100"/>
      <c r="H149" s="100"/>
      <c r="I149" s="101"/>
      <c r="J149" s="101"/>
      <c r="K149" s="101"/>
      <c r="L149" s="101"/>
      <c r="M149" s="101"/>
      <c r="N149" s="101"/>
      <c r="O149" s="101"/>
      <c r="P149" s="101"/>
      <c r="Q149" s="101"/>
      <c r="R149" s="101"/>
      <c r="S149" s="101"/>
      <c r="T149" s="101"/>
      <c r="U149" s="101"/>
      <c r="V149" s="101"/>
      <c r="W149" s="96"/>
      <c r="X149" s="96"/>
      <c r="Y149" s="96"/>
      <c r="Z149" s="96"/>
    </row>
    <row r="150" spans="1:26" ht="15.75" customHeight="1">
      <c r="A150" s="101"/>
      <c r="B150" s="101"/>
      <c r="C150" s="100"/>
      <c r="D150" s="100"/>
      <c r="E150" s="100"/>
      <c r="F150" s="100"/>
      <c r="G150" s="100"/>
      <c r="H150" s="100"/>
      <c r="I150" s="101"/>
      <c r="J150" s="101"/>
      <c r="K150" s="101"/>
      <c r="L150" s="101"/>
      <c r="M150" s="101"/>
      <c r="N150" s="101"/>
      <c r="O150" s="101"/>
      <c r="P150" s="101"/>
      <c r="Q150" s="101"/>
      <c r="R150" s="101"/>
      <c r="S150" s="101"/>
      <c r="T150" s="101"/>
      <c r="U150" s="101"/>
      <c r="V150" s="101"/>
      <c r="W150" s="96"/>
      <c r="X150" s="96"/>
      <c r="Y150" s="96"/>
      <c r="Z150" s="96"/>
    </row>
    <row r="151" spans="1:26" ht="15.75" customHeight="1">
      <c r="A151" s="101"/>
      <c r="B151" s="101"/>
      <c r="C151" s="100"/>
      <c r="D151" s="100"/>
      <c r="E151" s="100"/>
      <c r="F151" s="100"/>
      <c r="G151" s="100"/>
      <c r="H151" s="100"/>
      <c r="I151" s="101"/>
      <c r="J151" s="101"/>
      <c r="K151" s="101"/>
      <c r="L151" s="101"/>
      <c r="M151" s="101"/>
      <c r="N151" s="101"/>
      <c r="O151" s="101"/>
      <c r="P151" s="101"/>
      <c r="Q151" s="101"/>
      <c r="R151" s="101"/>
      <c r="S151" s="101"/>
      <c r="T151" s="101"/>
      <c r="U151" s="101"/>
      <c r="V151" s="101"/>
      <c r="W151" s="96"/>
      <c r="X151" s="96"/>
      <c r="Y151" s="96"/>
      <c r="Z151" s="96"/>
    </row>
    <row r="152" spans="1:26" ht="15.75" customHeight="1">
      <c r="A152" s="101"/>
      <c r="B152" s="101"/>
      <c r="C152" s="100"/>
      <c r="D152" s="100"/>
      <c r="E152" s="100"/>
      <c r="F152" s="100"/>
      <c r="G152" s="100"/>
      <c r="H152" s="100"/>
      <c r="I152" s="101"/>
      <c r="J152" s="101"/>
      <c r="K152" s="101"/>
      <c r="L152" s="101"/>
      <c r="M152" s="101"/>
      <c r="N152" s="101"/>
      <c r="O152" s="101"/>
      <c r="P152" s="101"/>
      <c r="Q152" s="101"/>
      <c r="R152" s="101"/>
      <c r="S152" s="101"/>
      <c r="T152" s="101"/>
      <c r="U152" s="101"/>
      <c r="V152" s="101"/>
      <c r="W152" s="96"/>
      <c r="X152" s="96"/>
      <c r="Y152" s="96"/>
      <c r="Z152" s="96"/>
    </row>
    <row r="153" spans="1:26" ht="15.75" customHeight="1">
      <c r="A153" s="101"/>
      <c r="B153" s="101"/>
      <c r="C153" s="100"/>
      <c r="D153" s="100"/>
      <c r="E153" s="100"/>
      <c r="F153" s="100"/>
      <c r="G153" s="100"/>
      <c r="H153" s="100"/>
      <c r="I153" s="101"/>
      <c r="J153" s="101"/>
      <c r="K153" s="101"/>
      <c r="L153" s="101"/>
      <c r="M153" s="101"/>
      <c r="N153" s="101"/>
      <c r="O153" s="101"/>
      <c r="P153" s="101"/>
      <c r="Q153" s="101"/>
      <c r="R153" s="101"/>
      <c r="S153" s="101"/>
      <c r="T153" s="101"/>
      <c r="U153" s="101"/>
      <c r="V153" s="101"/>
      <c r="W153" s="96"/>
      <c r="X153" s="96"/>
      <c r="Y153" s="96"/>
      <c r="Z153" s="96"/>
    </row>
    <row r="154" spans="1:26" ht="15.75" customHeight="1">
      <c r="A154" s="101"/>
      <c r="B154" s="101"/>
      <c r="C154" s="100"/>
      <c r="D154" s="100"/>
      <c r="E154" s="100"/>
      <c r="F154" s="100"/>
      <c r="G154" s="100"/>
      <c r="H154" s="100"/>
      <c r="I154" s="101"/>
      <c r="J154" s="101"/>
      <c r="K154" s="101"/>
      <c r="L154" s="101"/>
      <c r="M154" s="101"/>
      <c r="N154" s="101"/>
      <c r="O154" s="101"/>
      <c r="P154" s="101"/>
      <c r="Q154" s="101"/>
      <c r="R154" s="101"/>
      <c r="S154" s="101"/>
      <c r="T154" s="101"/>
      <c r="U154" s="101"/>
      <c r="V154" s="101"/>
      <c r="W154" s="96"/>
      <c r="X154" s="96"/>
      <c r="Y154" s="96"/>
      <c r="Z154" s="96"/>
    </row>
    <row r="155" spans="1:26" ht="15.75" customHeight="1">
      <c r="A155" s="101"/>
      <c r="B155" s="101"/>
      <c r="C155" s="100"/>
      <c r="D155" s="100"/>
      <c r="E155" s="100"/>
      <c r="F155" s="100"/>
      <c r="G155" s="100"/>
      <c r="H155" s="100"/>
      <c r="I155" s="101"/>
      <c r="J155" s="101"/>
      <c r="K155" s="101"/>
      <c r="L155" s="101"/>
      <c r="M155" s="101"/>
      <c r="N155" s="101"/>
      <c r="O155" s="101"/>
      <c r="P155" s="101"/>
      <c r="Q155" s="101"/>
      <c r="R155" s="101"/>
      <c r="S155" s="101"/>
      <c r="T155" s="101"/>
      <c r="U155" s="101"/>
      <c r="V155" s="101"/>
      <c r="W155" s="96"/>
      <c r="X155" s="96"/>
      <c r="Y155" s="96"/>
      <c r="Z155" s="96"/>
    </row>
    <row r="156" spans="1:26" ht="15.75" customHeight="1">
      <c r="A156" s="101"/>
      <c r="B156" s="101"/>
      <c r="C156" s="100"/>
      <c r="D156" s="100"/>
      <c r="E156" s="100"/>
      <c r="F156" s="100"/>
      <c r="G156" s="100"/>
      <c r="H156" s="100"/>
      <c r="I156" s="101"/>
      <c r="J156" s="101"/>
      <c r="K156" s="101"/>
      <c r="L156" s="101"/>
      <c r="M156" s="101"/>
      <c r="N156" s="101"/>
      <c r="O156" s="101"/>
      <c r="P156" s="101"/>
      <c r="Q156" s="101"/>
      <c r="R156" s="101"/>
      <c r="S156" s="101"/>
      <c r="T156" s="101"/>
      <c r="U156" s="101"/>
      <c r="V156" s="101"/>
      <c r="W156" s="96"/>
      <c r="X156" s="96"/>
      <c r="Y156" s="96"/>
      <c r="Z156" s="96"/>
    </row>
    <row r="157" spans="1:26" ht="15.75" customHeight="1">
      <c r="A157" s="101"/>
      <c r="B157" s="101"/>
      <c r="C157" s="100"/>
      <c r="D157" s="100"/>
      <c r="E157" s="100"/>
      <c r="F157" s="100"/>
      <c r="G157" s="100"/>
      <c r="H157" s="100"/>
      <c r="I157" s="101"/>
      <c r="J157" s="101"/>
      <c r="K157" s="101"/>
      <c r="L157" s="101"/>
      <c r="M157" s="101"/>
      <c r="N157" s="101"/>
      <c r="O157" s="101"/>
      <c r="P157" s="101"/>
      <c r="Q157" s="101"/>
      <c r="R157" s="101"/>
      <c r="S157" s="101"/>
      <c r="T157" s="101"/>
      <c r="U157" s="101"/>
      <c r="V157" s="101"/>
      <c r="W157" s="96"/>
      <c r="X157" s="96"/>
      <c r="Y157" s="96"/>
      <c r="Z157" s="96"/>
    </row>
    <row r="158" spans="1:26" ht="15.75" customHeight="1">
      <c r="A158" s="101"/>
      <c r="B158" s="101"/>
      <c r="C158" s="100"/>
      <c r="D158" s="100"/>
      <c r="E158" s="100"/>
      <c r="F158" s="100"/>
      <c r="G158" s="100"/>
      <c r="H158" s="100"/>
      <c r="I158" s="101"/>
      <c r="J158" s="101"/>
      <c r="K158" s="101"/>
      <c r="L158" s="101"/>
      <c r="M158" s="101"/>
      <c r="N158" s="101"/>
      <c r="O158" s="101"/>
      <c r="P158" s="101"/>
      <c r="Q158" s="101"/>
      <c r="R158" s="101"/>
      <c r="S158" s="101"/>
      <c r="T158" s="101"/>
      <c r="U158" s="101"/>
      <c r="V158" s="101"/>
      <c r="W158" s="96"/>
      <c r="X158" s="96"/>
      <c r="Y158" s="96"/>
      <c r="Z158" s="96"/>
    </row>
    <row r="159" spans="1:26" ht="15.75" customHeight="1">
      <c r="A159" s="101"/>
      <c r="B159" s="101"/>
      <c r="C159" s="100"/>
      <c r="D159" s="100"/>
      <c r="E159" s="100"/>
      <c r="F159" s="100"/>
      <c r="G159" s="100"/>
      <c r="H159" s="100"/>
      <c r="I159" s="101"/>
      <c r="J159" s="101"/>
      <c r="K159" s="101"/>
      <c r="L159" s="101"/>
      <c r="M159" s="101"/>
      <c r="N159" s="101"/>
      <c r="O159" s="101"/>
      <c r="P159" s="101"/>
      <c r="Q159" s="101"/>
      <c r="R159" s="101"/>
      <c r="S159" s="101"/>
      <c r="T159" s="101"/>
      <c r="U159" s="101"/>
      <c r="V159" s="101"/>
      <c r="W159" s="96"/>
      <c r="X159" s="96"/>
      <c r="Y159" s="96"/>
      <c r="Z159" s="96"/>
    </row>
    <row r="160" spans="1:26" ht="15.75" customHeight="1">
      <c r="A160" s="101"/>
      <c r="B160" s="101"/>
      <c r="C160" s="100"/>
      <c r="D160" s="100"/>
      <c r="E160" s="100"/>
      <c r="F160" s="100"/>
      <c r="G160" s="100"/>
      <c r="H160" s="100"/>
      <c r="I160" s="101"/>
      <c r="J160" s="101"/>
      <c r="K160" s="101"/>
      <c r="L160" s="101"/>
      <c r="M160" s="101"/>
      <c r="N160" s="101"/>
      <c r="O160" s="101"/>
      <c r="P160" s="101"/>
      <c r="Q160" s="101"/>
      <c r="R160" s="101"/>
      <c r="S160" s="101"/>
      <c r="T160" s="101"/>
      <c r="U160" s="101"/>
      <c r="V160" s="101"/>
      <c r="W160" s="96"/>
      <c r="X160" s="96"/>
      <c r="Y160" s="96"/>
      <c r="Z160" s="96"/>
    </row>
    <row r="161" spans="1:26" ht="15.75" customHeight="1">
      <c r="A161" s="101"/>
      <c r="B161" s="101"/>
      <c r="C161" s="100"/>
      <c r="D161" s="100"/>
      <c r="E161" s="100"/>
      <c r="F161" s="100"/>
      <c r="G161" s="100"/>
      <c r="H161" s="100"/>
      <c r="I161" s="101"/>
      <c r="J161" s="101"/>
      <c r="K161" s="101"/>
      <c r="L161" s="101"/>
      <c r="M161" s="101"/>
      <c r="N161" s="101"/>
      <c r="O161" s="101"/>
      <c r="P161" s="101"/>
      <c r="Q161" s="101"/>
      <c r="R161" s="101"/>
      <c r="S161" s="101"/>
      <c r="T161" s="101"/>
      <c r="U161" s="101"/>
      <c r="V161" s="101"/>
      <c r="W161" s="96"/>
      <c r="X161" s="96"/>
      <c r="Y161" s="96"/>
      <c r="Z161" s="96"/>
    </row>
    <row r="162" spans="1:26" ht="15.75" customHeight="1">
      <c r="A162" s="101"/>
      <c r="B162" s="101"/>
      <c r="C162" s="100"/>
      <c r="D162" s="100"/>
      <c r="E162" s="100"/>
      <c r="F162" s="100"/>
      <c r="G162" s="100"/>
      <c r="H162" s="100"/>
      <c r="I162" s="101"/>
      <c r="J162" s="101"/>
      <c r="K162" s="101"/>
      <c r="L162" s="101"/>
      <c r="M162" s="101"/>
      <c r="N162" s="101"/>
      <c r="O162" s="101"/>
      <c r="P162" s="101"/>
      <c r="Q162" s="101"/>
      <c r="R162" s="101"/>
      <c r="S162" s="101"/>
      <c r="T162" s="101"/>
      <c r="U162" s="101"/>
      <c r="V162" s="101"/>
      <c r="W162" s="96"/>
      <c r="X162" s="96"/>
      <c r="Y162" s="96"/>
      <c r="Z162" s="96"/>
    </row>
    <row r="163" spans="1:26" ht="15.75" customHeight="1">
      <c r="A163" s="101"/>
      <c r="B163" s="101"/>
      <c r="C163" s="100"/>
      <c r="D163" s="100"/>
      <c r="E163" s="100"/>
      <c r="F163" s="100"/>
      <c r="G163" s="100"/>
      <c r="H163" s="100"/>
      <c r="I163" s="101"/>
      <c r="J163" s="101"/>
      <c r="K163" s="101"/>
      <c r="L163" s="101"/>
      <c r="M163" s="101"/>
      <c r="N163" s="101"/>
      <c r="O163" s="101"/>
      <c r="P163" s="101"/>
      <c r="Q163" s="101"/>
      <c r="R163" s="101"/>
      <c r="S163" s="101"/>
      <c r="T163" s="101"/>
      <c r="U163" s="101"/>
      <c r="V163" s="101"/>
      <c r="W163" s="96"/>
      <c r="X163" s="96"/>
      <c r="Y163" s="96"/>
      <c r="Z163" s="96"/>
    </row>
    <row r="164" spans="1:26" ht="15.75" customHeight="1">
      <c r="A164" s="101"/>
      <c r="B164" s="101"/>
      <c r="C164" s="100"/>
      <c r="D164" s="100"/>
      <c r="E164" s="100"/>
      <c r="F164" s="100"/>
      <c r="G164" s="100"/>
      <c r="H164" s="100"/>
      <c r="I164" s="101"/>
      <c r="J164" s="101"/>
      <c r="K164" s="101"/>
      <c r="L164" s="101"/>
      <c r="M164" s="101"/>
      <c r="N164" s="101"/>
      <c r="O164" s="101"/>
      <c r="P164" s="101"/>
      <c r="Q164" s="101"/>
      <c r="R164" s="101"/>
      <c r="S164" s="101"/>
      <c r="T164" s="101"/>
      <c r="U164" s="101"/>
      <c r="V164" s="101"/>
      <c r="W164" s="96"/>
      <c r="X164" s="96"/>
      <c r="Y164" s="96"/>
      <c r="Z164" s="96"/>
    </row>
    <row r="165" spans="1:26" ht="15.75" customHeight="1">
      <c r="A165" s="101"/>
      <c r="B165" s="101"/>
      <c r="C165" s="100"/>
      <c r="D165" s="100"/>
      <c r="E165" s="100"/>
      <c r="F165" s="100"/>
      <c r="G165" s="100"/>
      <c r="H165" s="100"/>
      <c r="I165" s="101"/>
      <c r="J165" s="101"/>
      <c r="K165" s="101"/>
      <c r="L165" s="101"/>
      <c r="M165" s="101"/>
      <c r="N165" s="101"/>
      <c r="O165" s="101"/>
      <c r="P165" s="101"/>
      <c r="Q165" s="101"/>
      <c r="R165" s="101"/>
      <c r="S165" s="101"/>
      <c r="T165" s="101"/>
      <c r="U165" s="101"/>
      <c r="V165" s="101"/>
      <c r="W165" s="96"/>
      <c r="X165" s="96"/>
      <c r="Y165" s="96"/>
      <c r="Z165" s="96"/>
    </row>
    <row r="166" spans="1:26" ht="15.75" customHeight="1">
      <c r="A166" s="101"/>
      <c r="B166" s="101"/>
      <c r="C166" s="100"/>
      <c r="D166" s="100"/>
      <c r="E166" s="100"/>
      <c r="F166" s="100"/>
      <c r="G166" s="100"/>
      <c r="H166" s="100"/>
      <c r="I166" s="101"/>
      <c r="J166" s="101"/>
      <c r="K166" s="101"/>
      <c r="L166" s="101"/>
      <c r="M166" s="101"/>
      <c r="N166" s="101"/>
      <c r="O166" s="101"/>
      <c r="P166" s="101"/>
      <c r="Q166" s="101"/>
      <c r="R166" s="101"/>
      <c r="S166" s="101"/>
      <c r="T166" s="101"/>
      <c r="U166" s="101"/>
      <c r="V166" s="101"/>
      <c r="W166" s="96"/>
      <c r="X166" s="96"/>
      <c r="Y166" s="96"/>
      <c r="Z166" s="96"/>
    </row>
    <row r="167" spans="1:26" ht="15.75" customHeight="1">
      <c r="A167" s="101"/>
      <c r="B167" s="101"/>
      <c r="C167" s="100"/>
      <c r="D167" s="100"/>
      <c r="E167" s="100"/>
      <c r="F167" s="100"/>
      <c r="G167" s="100"/>
      <c r="H167" s="100"/>
      <c r="I167" s="101"/>
      <c r="J167" s="101"/>
      <c r="K167" s="101"/>
      <c r="L167" s="101"/>
      <c r="M167" s="101"/>
      <c r="N167" s="101"/>
      <c r="O167" s="101"/>
      <c r="P167" s="101"/>
      <c r="Q167" s="101"/>
      <c r="R167" s="101"/>
      <c r="S167" s="101"/>
      <c r="T167" s="101"/>
      <c r="U167" s="101"/>
      <c r="V167" s="101"/>
      <c r="W167" s="96"/>
      <c r="X167" s="96"/>
      <c r="Y167" s="96"/>
      <c r="Z167" s="96"/>
    </row>
    <row r="168" spans="1:26" ht="15.75" customHeight="1">
      <c r="A168" s="101"/>
      <c r="B168" s="101"/>
      <c r="C168" s="100"/>
      <c r="D168" s="100"/>
      <c r="E168" s="100"/>
      <c r="F168" s="100"/>
      <c r="G168" s="100"/>
      <c r="H168" s="100"/>
      <c r="I168" s="101"/>
      <c r="J168" s="101"/>
      <c r="K168" s="101"/>
      <c r="L168" s="101"/>
      <c r="M168" s="101"/>
      <c r="N168" s="101"/>
      <c r="O168" s="101"/>
      <c r="P168" s="101"/>
      <c r="Q168" s="101"/>
      <c r="R168" s="101"/>
      <c r="S168" s="101"/>
      <c r="T168" s="101"/>
      <c r="U168" s="101"/>
      <c r="V168" s="101"/>
      <c r="W168" s="96"/>
      <c r="X168" s="96"/>
      <c r="Y168" s="96"/>
      <c r="Z168" s="96"/>
    </row>
    <row r="169" spans="1:26" ht="15.75" customHeight="1">
      <c r="A169" s="101"/>
      <c r="B169" s="101"/>
      <c r="C169" s="100"/>
      <c r="D169" s="100"/>
      <c r="E169" s="100"/>
      <c r="F169" s="100"/>
      <c r="G169" s="100"/>
      <c r="H169" s="100"/>
      <c r="I169" s="101"/>
      <c r="J169" s="101"/>
      <c r="K169" s="101"/>
      <c r="L169" s="101"/>
      <c r="M169" s="101"/>
      <c r="N169" s="101"/>
      <c r="O169" s="101"/>
      <c r="P169" s="101"/>
      <c r="Q169" s="101"/>
      <c r="R169" s="101"/>
      <c r="S169" s="101"/>
      <c r="T169" s="101"/>
      <c r="U169" s="101"/>
      <c r="V169" s="101"/>
      <c r="W169" s="96"/>
      <c r="X169" s="96"/>
      <c r="Y169" s="96"/>
      <c r="Z169" s="96"/>
    </row>
    <row r="170" spans="1:26" ht="15.75" customHeight="1">
      <c r="A170" s="101"/>
      <c r="B170" s="101"/>
      <c r="C170" s="100"/>
      <c r="D170" s="100"/>
      <c r="E170" s="100"/>
      <c r="F170" s="100"/>
      <c r="G170" s="100"/>
      <c r="H170" s="100"/>
      <c r="I170" s="101"/>
      <c r="J170" s="101"/>
      <c r="K170" s="101"/>
      <c r="L170" s="101"/>
      <c r="M170" s="101"/>
      <c r="N170" s="101"/>
      <c r="O170" s="101"/>
      <c r="P170" s="101"/>
      <c r="Q170" s="101"/>
      <c r="R170" s="101"/>
      <c r="S170" s="101"/>
      <c r="T170" s="101"/>
      <c r="U170" s="101"/>
      <c r="V170" s="101"/>
      <c r="W170" s="96"/>
      <c r="X170" s="96"/>
      <c r="Y170" s="96"/>
      <c r="Z170" s="96"/>
    </row>
    <row r="171" spans="1:26" ht="15.75" customHeight="1">
      <c r="A171" s="101"/>
      <c r="B171" s="101"/>
      <c r="C171" s="100"/>
      <c r="D171" s="100"/>
      <c r="E171" s="100"/>
      <c r="F171" s="100"/>
      <c r="G171" s="100"/>
      <c r="H171" s="100"/>
      <c r="I171" s="101"/>
      <c r="J171" s="101"/>
      <c r="K171" s="101"/>
      <c r="L171" s="101"/>
      <c r="M171" s="101"/>
      <c r="N171" s="101"/>
      <c r="O171" s="101"/>
      <c r="P171" s="101"/>
      <c r="Q171" s="101"/>
      <c r="R171" s="101"/>
      <c r="S171" s="101"/>
      <c r="T171" s="101"/>
      <c r="U171" s="101"/>
      <c r="V171" s="101"/>
      <c r="W171" s="96"/>
      <c r="X171" s="96"/>
      <c r="Y171" s="96"/>
      <c r="Z171" s="96"/>
    </row>
    <row r="172" spans="1:26" ht="15.75" customHeight="1">
      <c r="A172" s="101"/>
      <c r="B172" s="101"/>
      <c r="C172" s="100"/>
      <c r="D172" s="100"/>
      <c r="E172" s="100"/>
      <c r="F172" s="100"/>
      <c r="G172" s="100"/>
      <c r="H172" s="100"/>
      <c r="I172" s="101"/>
      <c r="J172" s="101"/>
      <c r="K172" s="101"/>
      <c r="L172" s="101"/>
      <c r="M172" s="101"/>
      <c r="N172" s="101"/>
      <c r="O172" s="101"/>
      <c r="P172" s="101"/>
      <c r="Q172" s="101"/>
      <c r="R172" s="101"/>
      <c r="S172" s="101"/>
      <c r="T172" s="101"/>
      <c r="U172" s="101"/>
      <c r="V172" s="101"/>
      <c r="W172" s="96"/>
      <c r="X172" s="96"/>
      <c r="Y172" s="96"/>
      <c r="Z172" s="96"/>
    </row>
    <row r="173" spans="1:26" ht="15.75" customHeight="1">
      <c r="A173" s="101"/>
      <c r="B173" s="101"/>
      <c r="C173" s="100"/>
      <c r="D173" s="100"/>
      <c r="E173" s="100"/>
      <c r="F173" s="100"/>
      <c r="G173" s="100"/>
      <c r="H173" s="100"/>
      <c r="I173" s="101"/>
      <c r="J173" s="101"/>
      <c r="K173" s="101"/>
      <c r="L173" s="101"/>
      <c r="M173" s="101"/>
      <c r="N173" s="101"/>
      <c r="O173" s="101"/>
      <c r="P173" s="101"/>
      <c r="Q173" s="101"/>
      <c r="R173" s="101"/>
      <c r="S173" s="101"/>
      <c r="T173" s="101"/>
      <c r="U173" s="101"/>
      <c r="V173" s="101"/>
      <c r="W173" s="96"/>
      <c r="X173" s="96"/>
      <c r="Y173" s="96"/>
      <c r="Z173" s="96"/>
    </row>
    <row r="174" spans="1:26" ht="15.75" customHeight="1">
      <c r="A174" s="101"/>
      <c r="B174" s="101"/>
      <c r="C174" s="100"/>
      <c r="D174" s="100"/>
      <c r="E174" s="100"/>
      <c r="F174" s="100"/>
      <c r="G174" s="100"/>
      <c r="H174" s="100"/>
      <c r="I174" s="101"/>
      <c r="J174" s="101"/>
      <c r="K174" s="101"/>
      <c r="L174" s="101"/>
      <c r="M174" s="101"/>
      <c r="N174" s="101"/>
      <c r="O174" s="101"/>
      <c r="P174" s="101"/>
      <c r="Q174" s="101"/>
      <c r="R174" s="101"/>
      <c r="S174" s="101"/>
      <c r="T174" s="101"/>
      <c r="U174" s="101"/>
      <c r="V174" s="101"/>
      <c r="W174" s="96"/>
      <c r="X174" s="96"/>
      <c r="Y174" s="96"/>
      <c r="Z174" s="96"/>
    </row>
    <row r="175" spans="1:26" ht="15.75" customHeight="1">
      <c r="A175" s="101"/>
      <c r="B175" s="101"/>
      <c r="C175" s="100"/>
      <c r="D175" s="100"/>
      <c r="E175" s="100"/>
      <c r="F175" s="100"/>
      <c r="G175" s="100"/>
      <c r="H175" s="100"/>
      <c r="I175" s="101"/>
      <c r="J175" s="101"/>
      <c r="K175" s="101"/>
      <c r="L175" s="101"/>
      <c r="M175" s="101"/>
      <c r="N175" s="101"/>
      <c r="O175" s="101"/>
      <c r="P175" s="101"/>
      <c r="Q175" s="101"/>
      <c r="R175" s="101"/>
      <c r="S175" s="101"/>
      <c r="T175" s="101"/>
      <c r="U175" s="101"/>
      <c r="V175" s="101"/>
      <c r="W175" s="96"/>
      <c r="X175" s="96"/>
      <c r="Y175" s="96"/>
      <c r="Z175" s="96"/>
    </row>
    <row r="176" spans="1:26" ht="15.75" customHeight="1">
      <c r="A176" s="101"/>
      <c r="B176" s="101"/>
      <c r="C176" s="100"/>
      <c r="D176" s="100"/>
      <c r="E176" s="100"/>
      <c r="F176" s="100"/>
      <c r="G176" s="100"/>
      <c r="H176" s="100"/>
      <c r="I176" s="101"/>
      <c r="J176" s="101"/>
      <c r="K176" s="101"/>
      <c r="L176" s="101"/>
      <c r="M176" s="101"/>
      <c r="N176" s="101"/>
      <c r="O176" s="101"/>
      <c r="P176" s="101"/>
      <c r="Q176" s="101"/>
      <c r="R176" s="101"/>
      <c r="S176" s="101"/>
      <c r="T176" s="101"/>
      <c r="U176" s="101"/>
      <c r="V176" s="101"/>
      <c r="W176" s="96"/>
      <c r="X176" s="96"/>
      <c r="Y176" s="96"/>
      <c r="Z176" s="96"/>
    </row>
    <row r="177" spans="1:26" ht="15.75" customHeight="1">
      <c r="A177" s="101"/>
      <c r="B177" s="101"/>
      <c r="C177" s="100"/>
      <c r="D177" s="100"/>
      <c r="E177" s="100"/>
      <c r="F177" s="100"/>
      <c r="G177" s="100"/>
      <c r="H177" s="100"/>
      <c r="I177" s="101"/>
      <c r="J177" s="101"/>
      <c r="K177" s="101"/>
      <c r="L177" s="101"/>
      <c r="M177" s="101"/>
      <c r="N177" s="101"/>
      <c r="O177" s="101"/>
      <c r="P177" s="101"/>
      <c r="Q177" s="101"/>
      <c r="R177" s="101"/>
      <c r="S177" s="101"/>
      <c r="T177" s="101"/>
      <c r="U177" s="101"/>
      <c r="V177" s="101"/>
      <c r="W177" s="96"/>
      <c r="X177" s="96"/>
      <c r="Y177" s="96"/>
      <c r="Z177" s="96"/>
    </row>
    <row r="178" spans="1:26" ht="15.75" customHeight="1">
      <c r="A178" s="101"/>
      <c r="B178" s="101"/>
      <c r="C178" s="100"/>
      <c r="D178" s="100"/>
      <c r="E178" s="100"/>
      <c r="F178" s="100"/>
      <c r="G178" s="100"/>
      <c r="H178" s="100"/>
      <c r="I178" s="101"/>
      <c r="J178" s="101"/>
      <c r="K178" s="101"/>
      <c r="L178" s="101"/>
      <c r="M178" s="101"/>
      <c r="N178" s="101"/>
      <c r="O178" s="101"/>
      <c r="P178" s="101"/>
      <c r="Q178" s="101"/>
      <c r="R178" s="101"/>
      <c r="S178" s="101"/>
      <c r="T178" s="101"/>
      <c r="U178" s="101"/>
      <c r="V178" s="101"/>
      <c r="W178" s="96"/>
      <c r="X178" s="96"/>
      <c r="Y178" s="96"/>
      <c r="Z178" s="96"/>
    </row>
    <row r="179" spans="1:26" ht="15.75" customHeight="1">
      <c r="A179" s="101"/>
      <c r="B179" s="101"/>
      <c r="C179" s="100"/>
      <c r="D179" s="100"/>
      <c r="E179" s="100"/>
      <c r="F179" s="100"/>
      <c r="G179" s="100"/>
      <c r="H179" s="100"/>
      <c r="I179" s="101"/>
      <c r="J179" s="101"/>
      <c r="K179" s="101"/>
      <c r="L179" s="101"/>
      <c r="M179" s="101"/>
      <c r="N179" s="101"/>
      <c r="O179" s="101"/>
      <c r="P179" s="101"/>
      <c r="Q179" s="101"/>
      <c r="R179" s="101"/>
      <c r="S179" s="101"/>
      <c r="T179" s="101"/>
      <c r="U179" s="101"/>
      <c r="V179" s="101"/>
      <c r="W179" s="96"/>
      <c r="X179" s="96"/>
      <c r="Y179" s="96"/>
      <c r="Z179" s="96"/>
    </row>
    <row r="180" spans="1:26" ht="15.75" customHeight="1">
      <c r="A180" s="101"/>
      <c r="B180" s="101"/>
      <c r="C180" s="100"/>
      <c r="D180" s="100"/>
      <c r="E180" s="100"/>
      <c r="F180" s="100"/>
      <c r="G180" s="100"/>
      <c r="H180" s="100"/>
      <c r="I180" s="101"/>
      <c r="J180" s="101"/>
      <c r="K180" s="101"/>
      <c r="L180" s="101"/>
      <c r="M180" s="101"/>
      <c r="N180" s="101"/>
      <c r="O180" s="101"/>
      <c r="P180" s="101"/>
      <c r="Q180" s="101"/>
      <c r="R180" s="101"/>
      <c r="S180" s="101"/>
      <c r="T180" s="101"/>
      <c r="U180" s="101"/>
      <c r="V180" s="101"/>
      <c r="W180" s="96"/>
      <c r="X180" s="96"/>
      <c r="Y180" s="96"/>
      <c r="Z180" s="96"/>
    </row>
    <row r="181" spans="1:26" ht="15.75" customHeight="1">
      <c r="A181" s="101"/>
      <c r="B181" s="101"/>
      <c r="C181" s="100"/>
      <c r="D181" s="100"/>
      <c r="E181" s="100"/>
      <c r="F181" s="100"/>
      <c r="G181" s="100"/>
      <c r="H181" s="100"/>
      <c r="I181" s="101"/>
      <c r="J181" s="101"/>
      <c r="K181" s="101"/>
      <c r="L181" s="101"/>
      <c r="M181" s="101"/>
      <c r="N181" s="101"/>
      <c r="O181" s="101"/>
      <c r="P181" s="101"/>
      <c r="Q181" s="101"/>
      <c r="R181" s="101"/>
      <c r="S181" s="101"/>
      <c r="T181" s="101"/>
      <c r="U181" s="101"/>
      <c r="V181" s="101"/>
      <c r="W181" s="96"/>
      <c r="X181" s="96"/>
      <c r="Y181" s="96"/>
      <c r="Z181" s="96"/>
    </row>
    <row r="182" spans="1:26" ht="15.75" customHeight="1">
      <c r="A182" s="101"/>
      <c r="B182" s="101"/>
      <c r="C182" s="100"/>
      <c r="D182" s="100"/>
      <c r="E182" s="100"/>
      <c r="F182" s="100"/>
      <c r="G182" s="100"/>
      <c r="H182" s="100"/>
      <c r="I182" s="101"/>
      <c r="J182" s="101"/>
      <c r="K182" s="101"/>
      <c r="L182" s="101"/>
      <c r="M182" s="101"/>
      <c r="N182" s="101"/>
      <c r="O182" s="101"/>
      <c r="P182" s="101"/>
      <c r="Q182" s="101"/>
      <c r="R182" s="101"/>
      <c r="S182" s="101"/>
      <c r="T182" s="101"/>
      <c r="U182" s="101"/>
      <c r="V182" s="101"/>
      <c r="W182" s="96"/>
      <c r="X182" s="96"/>
      <c r="Y182" s="96"/>
      <c r="Z182" s="96"/>
    </row>
    <row r="183" spans="1:26" ht="15.75" customHeight="1">
      <c r="A183" s="101"/>
      <c r="B183" s="101"/>
      <c r="C183" s="100"/>
      <c r="D183" s="100"/>
      <c r="E183" s="100"/>
      <c r="F183" s="100"/>
      <c r="G183" s="100"/>
      <c r="H183" s="100"/>
      <c r="I183" s="101"/>
      <c r="J183" s="101"/>
      <c r="K183" s="101"/>
      <c r="L183" s="101"/>
      <c r="M183" s="101"/>
      <c r="N183" s="101"/>
      <c r="O183" s="101"/>
      <c r="P183" s="101"/>
      <c r="Q183" s="101"/>
      <c r="R183" s="101"/>
      <c r="S183" s="101"/>
      <c r="T183" s="101"/>
      <c r="U183" s="101"/>
      <c r="V183" s="101"/>
      <c r="W183" s="96"/>
      <c r="X183" s="96"/>
      <c r="Y183" s="96"/>
      <c r="Z183" s="96"/>
    </row>
    <row r="184" spans="1:26" ht="15.75" customHeight="1">
      <c r="A184" s="101"/>
      <c r="B184" s="101"/>
      <c r="C184" s="100"/>
      <c r="D184" s="100"/>
      <c r="E184" s="100"/>
      <c r="F184" s="100"/>
      <c r="G184" s="100"/>
      <c r="H184" s="100"/>
      <c r="I184" s="101"/>
      <c r="J184" s="101"/>
      <c r="K184" s="101"/>
      <c r="L184" s="101"/>
      <c r="M184" s="101"/>
      <c r="N184" s="101"/>
      <c r="O184" s="101"/>
      <c r="P184" s="101"/>
      <c r="Q184" s="101"/>
      <c r="R184" s="101"/>
      <c r="S184" s="101"/>
      <c r="T184" s="101"/>
      <c r="U184" s="101"/>
      <c r="V184" s="101"/>
      <c r="W184" s="96"/>
      <c r="X184" s="96"/>
      <c r="Y184" s="96"/>
      <c r="Z184" s="96"/>
    </row>
    <row r="185" spans="1:26" ht="15.75" customHeight="1">
      <c r="A185" s="101"/>
      <c r="B185" s="101"/>
      <c r="C185" s="100"/>
      <c r="D185" s="100"/>
      <c r="E185" s="100"/>
      <c r="F185" s="100"/>
      <c r="G185" s="100"/>
      <c r="H185" s="100"/>
      <c r="I185" s="101"/>
      <c r="J185" s="101"/>
      <c r="K185" s="101"/>
      <c r="L185" s="101"/>
      <c r="M185" s="101"/>
      <c r="N185" s="101"/>
      <c r="O185" s="101"/>
      <c r="P185" s="101"/>
      <c r="Q185" s="101"/>
      <c r="R185" s="101"/>
      <c r="S185" s="101"/>
      <c r="T185" s="101"/>
      <c r="U185" s="101"/>
      <c r="V185" s="101"/>
      <c r="W185" s="96"/>
      <c r="X185" s="96"/>
      <c r="Y185" s="96"/>
      <c r="Z185" s="96"/>
    </row>
    <row r="186" spans="1:26" ht="15.75" customHeight="1">
      <c r="A186" s="101"/>
      <c r="B186" s="101"/>
      <c r="C186" s="100"/>
      <c r="D186" s="100"/>
      <c r="E186" s="100"/>
      <c r="F186" s="100"/>
      <c r="G186" s="100"/>
      <c r="H186" s="100"/>
      <c r="I186" s="101"/>
      <c r="J186" s="101"/>
      <c r="K186" s="101"/>
      <c r="L186" s="101"/>
      <c r="M186" s="101"/>
      <c r="N186" s="101"/>
      <c r="O186" s="101"/>
      <c r="P186" s="101"/>
      <c r="Q186" s="101"/>
      <c r="R186" s="101"/>
      <c r="S186" s="101"/>
      <c r="T186" s="101"/>
      <c r="U186" s="101"/>
      <c r="V186" s="101"/>
      <c r="W186" s="96"/>
      <c r="X186" s="96"/>
      <c r="Y186" s="96"/>
      <c r="Z186" s="96"/>
    </row>
    <row r="187" spans="1:26" ht="15.75" customHeight="1">
      <c r="A187" s="101"/>
      <c r="B187" s="101"/>
      <c r="C187" s="100"/>
      <c r="D187" s="100"/>
      <c r="E187" s="100"/>
      <c r="F187" s="100"/>
      <c r="G187" s="100"/>
      <c r="H187" s="100"/>
      <c r="I187" s="101"/>
      <c r="J187" s="101"/>
      <c r="K187" s="101"/>
      <c r="L187" s="101"/>
      <c r="M187" s="101"/>
      <c r="N187" s="101"/>
      <c r="O187" s="101"/>
      <c r="P187" s="101"/>
      <c r="Q187" s="101"/>
      <c r="R187" s="101"/>
      <c r="S187" s="101"/>
      <c r="T187" s="101"/>
      <c r="U187" s="101"/>
      <c r="V187" s="101"/>
      <c r="W187" s="96"/>
      <c r="X187" s="96"/>
      <c r="Y187" s="96"/>
      <c r="Z187" s="96"/>
    </row>
    <row r="188" spans="1:26" ht="15.75" customHeight="1">
      <c r="A188" s="101"/>
      <c r="B188" s="101"/>
      <c r="C188" s="100"/>
      <c r="D188" s="100"/>
      <c r="E188" s="100"/>
      <c r="F188" s="100"/>
      <c r="G188" s="100"/>
      <c r="H188" s="100"/>
      <c r="I188" s="101"/>
      <c r="J188" s="101"/>
      <c r="K188" s="101"/>
      <c r="L188" s="101"/>
      <c r="M188" s="101"/>
      <c r="N188" s="101"/>
      <c r="O188" s="101"/>
      <c r="P188" s="101"/>
      <c r="Q188" s="101"/>
      <c r="R188" s="101"/>
      <c r="S188" s="101"/>
      <c r="T188" s="101"/>
      <c r="U188" s="101"/>
      <c r="V188" s="101"/>
      <c r="W188" s="96"/>
      <c r="X188" s="96"/>
      <c r="Y188" s="96"/>
      <c r="Z188" s="96"/>
    </row>
    <row r="189" spans="1:26" ht="15.75" customHeight="1">
      <c r="A189" s="101"/>
      <c r="B189" s="101"/>
      <c r="C189" s="100"/>
      <c r="D189" s="100"/>
      <c r="E189" s="100"/>
      <c r="F189" s="100"/>
      <c r="G189" s="100"/>
      <c r="H189" s="100"/>
      <c r="I189" s="101"/>
      <c r="J189" s="101"/>
      <c r="K189" s="101"/>
      <c r="L189" s="101"/>
      <c r="M189" s="101"/>
      <c r="N189" s="101"/>
      <c r="O189" s="101"/>
      <c r="P189" s="101"/>
      <c r="Q189" s="101"/>
      <c r="R189" s="101"/>
      <c r="S189" s="101"/>
      <c r="T189" s="101"/>
      <c r="U189" s="101"/>
      <c r="V189" s="101"/>
      <c r="W189" s="96"/>
      <c r="X189" s="96"/>
      <c r="Y189" s="96"/>
      <c r="Z189" s="96"/>
    </row>
    <row r="190" spans="1:26" ht="15.75" customHeight="1">
      <c r="A190" s="101"/>
      <c r="B190" s="101"/>
      <c r="C190" s="100"/>
      <c r="D190" s="100"/>
      <c r="E190" s="100"/>
      <c r="F190" s="100"/>
      <c r="G190" s="100"/>
      <c r="H190" s="100"/>
      <c r="I190" s="101"/>
      <c r="J190" s="101"/>
      <c r="K190" s="101"/>
      <c r="L190" s="101"/>
      <c r="M190" s="101"/>
      <c r="N190" s="101"/>
      <c r="O190" s="101"/>
      <c r="P190" s="101"/>
      <c r="Q190" s="101"/>
      <c r="R190" s="101"/>
      <c r="S190" s="101"/>
      <c r="T190" s="101"/>
      <c r="U190" s="101"/>
      <c r="V190" s="101"/>
      <c r="W190" s="96"/>
      <c r="X190" s="96"/>
      <c r="Y190" s="96"/>
      <c r="Z190" s="96"/>
    </row>
    <row r="191" spans="1:26" ht="15.75" customHeight="1">
      <c r="A191" s="101"/>
      <c r="B191" s="101"/>
      <c r="C191" s="100"/>
      <c r="D191" s="100"/>
      <c r="E191" s="100"/>
      <c r="F191" s="100"/>
      <c r="G191" s="100"/>
      <c r="H191" s="100"/>
      <c r="I191" s="101"/>
      <c r="J191" s="101"/>
      <c r="K191" s="101"/>
      <c r="L191" s="101"/>
      <c r="M191" s="101"/>
      <c r="N191" s="101"/>
      <c r="O191" s="101"/>
      <c r="P191" s="101"/>
      <c r="Q191" s="101"/>
      <c r="R191" s="101"/>
      <c r="S191" s="101"/>
      <c r="T191" s="101"/>
      <c r="U191" s="101"/>
      <c r="V191" s="101"/>
      <c r="W191" s="96"/>
      <c r="X191" s="96"/>
      <c r="Y191" s="96"/>
      <c r="Z191" s="96"/>
    </row>
    <row r="192" spans="1:26" ht="15.75" customHeight="1">
      <c r="A192" s="101"/>
      <c r="B192" s="101"/>
      <c r="C192" s="100"/>
      <c r="D192" s="100"/>
      <c r="E192" s="100"/>
      <c r="F192" s="100"/>
      <c r="G192" s="100"/>
      <c r="H192" s="100"/>
      <c r="I192" s="101"/>
      <c r="J192" s="101"/>
      <c r="K192" s="101"/>
      <c r="L192" s="101"/>
      <c r="M192" s="101"/>
      <c r="N192" s="101"/>
      <c r="O192" s="101"/>
      <c r="P192" s="101"/>
      <c r="Q192" s="101"/>
      <c r="R192" s="101"/>
      <c r="S192" s="101"/>
      <c r="T192" s="101"/>
      <c r="U192" s="101"/>
      <c r="V192" s="101"/>
      <c r="W192" s="96"/>
      <c r="X192" s="96"/>
      <c r="Y192" s="96"/>
      <c r="Z192" s="96"/>
    </row>
    <row r="193" spans="1:26" ht="15.75" customHeight="1">
      <c r="A193" s="101"/>
      <c r="B193" s="101"/>
      <c r="C193" s="100"/>
      <c r="D193" s="100"/>
      <c r="E193" s="100"/>
      <c r="F193" s="100"/>
      <c r="G193" s="100"/>
      <c r="H193" s="100"/>
      <c r="I193" s="101"/>
      <c r="J193" s="101"/>
      <c r="K193" s="101"/>
      <c r="L193" s="101"/>
      <c r="M193" s="101"/>
      <c r="N193" s="101"/>
      <c r="O193" s="101"/>
      <c r="P193" s="101"/>
      <c r="Q193" s="101"/>
      <c r="R193" s="101"/>
      <c r="S193" s="101"/>
      <c r="T193" s="101"/>
      <c r="U193" s="101"/>
      <c r="V193" s="101"/>
      <c r="W193" s="96"/>
      <c r="X193" s="96"/>
      <c r="Y193" s="96"/>
      <c r="Z193" s="96"/>
    </row>
    <row r="194" spans="1:26" ht="15.75" customHeight="1">
      <c r="A194" s="101"/>
      <c r="B194" s="101"/>
      <c r="C194" s="100"/>
      <c r="D194" s="100"/>
      <c r="E194" s="100"/>
      <c r="F194" s="100"/>
      <c r="G194" s="100"/>
      <c r="H194" s="100"/>
      <c r="I194" s="101"/>
      <c r="J194" s="101"/>
      <c r="K194" s="101"/>
      <c r="L194" s="101"/>
      <c r="M194" s="101"/>
      <c r="N194" s="101"/>
      <c r="O194" s="101"/>
      <c r="P194" s="101"/>
      <c r="Q194" s="101"/>
      <c r="R194" s="101"/>
      <c r="S194" s="101"/>
      <c r="T194" s="101"/>
      <c r="U194" s="101"/>
      <c r="V194" s="101"/>
      <c r="W194" s="96"/>
      <c r="X194" s="96"/>
      <c r="Y194" s="96"/>
      <c r="Z194" s="96"/>
    </row>
    <row r="195" spans="1:26" ht="15.75" customHeight="1">
      <c r="A195" s="101"/>
      <c r="B195" s="101"/>
      <c r="C195" s="100"/>
      <c r="D195" s="100"/>
      <c r="E195" s="100"/>
      <c r="F195" s="100"/>
      <c r="G195" s="100"/>
      <c r="H195" s="100"/>
      <c r="I195" s="101"/>
      <c r="J195" s="101"/>
      <c r="K195" s="101"/>
      <c r="L195" s="101"/>
      <c r="M195" s="101"/>
      <c r="N195" s="101"/>
      <c r="O195" s="101"/>
      <c r="P195" s="101"/>
      <c r="Q195" s="101"/>
      <c r="R195" s="101"/>
      <c r="S195" s="101"/>
      <c r="T195" s="101"/>
      <c r="U195" s="101"/>
      <c r="V195" s="101"/>
      <c r="W195" s="96"/>
      <c r="X195" s="96"/>
      <c r="Y195" s="96"/>
      <c r="Z195" s="96"/>
    </row>
    <row r="196" spans="1:26" ht="15.75" customHeight="1">
      <c r="A196" s="101"/>
      <c r="B196" s="101"/>
      <c r="C196" s="100"/>
      <c r="D196" s="100"/>
      <c r="E196" s="100"/>
      <c r="F196" s="100"/>
      <c r="G196" s="100"/>
      <c r="H196" s="100"/>
      <c r="I196" s="101"/>
      <c r="J196" s="101"/>
      <c r="K196" s="101"/>
      <c r="L196" s="101"/>
      <c r="M196" s="101"/>
      <c r="N196" s="101"/>
      <c r="O196" s="101"/>
      <c r="P196" s="101"/>
      <c r="Q196" s="101"/>
      <c r="R196" s="101"/>
      <c r="S196" s="101"/>
      <c r="T196" s="101"/>
      <c r="U196" s="101"/>
      <c r="V196" s="101"/>
      <c r="W196" s="96"/>
      <c r="X196" s="96"/>
      <c r="Y196" s="96"/>
      <c r="Z196" s="96"/>
    </row>
    <row r="197" spans="1:26" ht="15.75" customHeight="1">
      <c r="A197" s="101"/>
      <c r="B197" s="101"/>
      <c r="C197" s="100"/>
      <c r="D197" s="100"/>
      <c r="E197" s="100"/>
      <c r="F197" s="100"/>
      <c r="G197" s="100"/>
      <c r="H197" s="100"/>
      <c r="I197" s="101"/>
      <c r="J197" s="101"/>
      <c r="K197" s="101"/>
      <c r="L197" s="101"/>
      <c r="M197" s="101"/>
      <c r="N197" s="101"/>
      <c r="O197" s="101"/>
      <c r="P197" s="101"/>
      <c r="Q197" s="101"/>
      <c r="R197" s="101"/>
      <c r="S197" s="101"/>
      <c r="T197" s="101"/>
      <c r="U197" s="101"/>
      <c r="V197" s="101"/>
      <c r="W197" s="96"/>
      <c r="X197" s="96"/>
      <c r="Y197" s="96"/>
      <c r="Z197" s="96"/>
    </row>
    <row r="198" spans="1:26" ht="15.75" customHeight="1">
      <c r="A198" s="101"/>
      <c r="B198" s="101"/>
      <c r="C198" s="100"/>
      <c r="D198" s="100"/>
      <c r="E198" s="100"/>
      <c r="F198" s="100"/>
      <c r="G198" s="100"/>
      <c r="H198" s="100"/>
      <c r="I198" s="101"/>
      <c r="J198" s="101"/>
      <c r="K198" s="101"/>
      <c r="L198" s="101"/>
      <c r="M198" s="101"/>
      <c r="N198" s="101"/>
      <c r="O198" s="101"/>
      <c r="P198" s="101"/>
      <c r="Q198" s="101"/>
      <c r="R198" s="101"/>
      <c r="S198" s="101"/>
      <c r="T198" s="101"/>
      <c r="U198" s="101"/>
      <c r="V198" s="101"/>
      <c r="W198" s="96"/>
      <c r="X198" s="96"/>
      <c r="Y198" s="96"/>
      <c r="Z198" s="96"/>
    </row>
    <row r="199" spans="1:26" ht="15.75" customHeight="1">
      <c r="A199" s="101"/>
      <c r="B199" s="101"/>
      <c r="C199" s="100"/>
      <c r="D199" s="100"/>
      <c r="E199" s="100"/>
      <c r="F199" s="100"/>
      <c r="G199" s="100"/>
      <c r="H199" s="100"/>
      <c r="I199" s="101"/>
      <c r="J199" s="101"/>
      <c r="K199" s="101"/>
      <c r="L199" s="101"/>
      <c r="M199" s="101"/>
      <c r="N199" s="101"/>
      <c r="O199" s="101"/>
      <c r="P199" s="101"/>
      <c r="Q199" s="101"/>
      <c r="R199" s="101"/>
      <c r="S199" s="101"/>
      <c r="T199" s="101"/>
      <c r="U199" s="101"/>
      <c r="V199" s="101"/>
      <c r="W199" s="96"/>
      <c r="X199" s="96"/>
      <c r="Y199" s="96"/>
      <c r="Z199" s="96"/>
    </row>
    <row r="200" spans="1:26" ht="15.75" customHeight="1">
      <c r="A200" s="101"/>
      <c r="B200" s="101"/>
      <c r="C200" s="100"/>
      <c r="D200" s="100"/>
      <c r="E200" s="100"/>
      <c r="F200" s="100"/>
      <c r="G200" s="100"/>
      <c r="H200" s="100"/>
      <c r="I200" s="101"/>
      <c r="J200" s="101"/>
      <c r="K200" s="101"/>
      <c r="L200" s="101"/>
      <c r="M200" s="101"/>
      <c r="N200" s="101"/>
      <c r="O200" s="101"/>
      <c r="P200" s="101"/>
      <c r="Q200" s="101"/>
      <c r="R200" s="101"/>
      <c r="S200" s="101"/>
      <c r="T200" s="101"/>
      <c r="U200" s="101"/>
      <c r="V200" s="101"/>
      <c r="W200" s="96"/>
      <c r="X200" s="96"/>
      <c r="Y200" s="96"/>
      <c r="Z200" s="96"/>
    </row>
    <row r="201" spans="1:26" ht="15.75" customHeight="1">
      <c r="A201" s="101"/>
      <c r="B201" s="101"/>
      <c r="C201" s="100"/>
      <c r="D201" s="100"/>
      <c r="E201" s="100"/>
      <c r="F201" s="100"/>
      <c r="G201" s="100"/>
      <c r="H201" s="100"/>
      <c r="I201" s="101"/>
      <c r="J201" s="101"/>
      <c r="K201" s="101"/>
      <c r="L201" s="101"/>
      <c r="M201" s="101"/>
      <c r="N201" s="101"/>
      <c r="O201" s="101"/>
      <c r="P201" s="101"/>
      <c r="Q201" s="101"/>
      <c r="R201" s="101"/>
      <c r="S201" s="101"/>
      <c r="T201" s="101"/>
      <c r="U201" s="101"/>
      <c r="V201" s="101"/>
      <c r="W201" s="96"/>
      <c r="X201" s="96"/>
      <c r="Y201" s="96"/>
      <c r="Z201" s="96"/>
    </row>
    <row r="202" spans="1:26" ht="15.75" customHeight="1">
      <c r="A202" s="101"/>
      <c r="B202" s="101"/>
      <c r="C202" s="100"/>
      <c r="D202" s="100"/>
      <c r="E202" s="100"/>
      <c r="F202" s="100"/>
      <c r="G202" s="100"/>
      <c r="H202" s="100"/>
      <c r="I202" s="101"/>
      <c r="J202" s="101"/>
      <c r="K202" s="101"/>
      <c r="L202" s="101"/>
      <c r="M202" s="101"/>
      <c r="N202" s="101"/>
      <c r="O202" s="101"/>
      <c r="P202" s="101"/>
      <c r="Q202" s="101"/>
      <c r="R202" s="101"/>
      <c r="S202" s="101"/>
      <c r="T202" s="101"/>
      <c r="U202" s="101"/>
      <c r="V202" s="101"/>
      <c r="W202" s="96"/>
      <c r="X202" s="96"/>
      <c r="Y202" s="96"/>
      <c r="Z202" s="96"/>
    </row>
    <row r="203" spans="1:26" ht="15.75" customHeight="1">
      <c r="A203" s="101"/>
      <c r="B203" s="101"/>
      <c r="C203" s="100"/>
      <c r="D203" s="100"/>
      <c r="E203" s="100"/>
      <c r="F203" s="100"/>
      <c r="G203" s="100"/>
      <c r="H203" s="100"/>
      <c r="I203" s="101"/>
      <c r="J203" s="101"/>
      <c r="K203" s="101"/>
      <c r="L203" s="101"/>
      <c r="M203" s="101"/>
      <c r="N203" s="101"/>
      <c r="O203" s="101"/>
      <c r="P203" s="101"/>
      <c r="Q203" s="101"/>
      <c r="R203" s="101"/>
      <c r="S203" s="101"/>
      <c r="T203" s="101"/>
      <c r="U203" s="101"/>
      <c r="V203" s="101"/>
      <c r="W203" s="96"/>
      <c r="X203" s="96"/>
      <c r="Y203" s="96"/>
      <c r="Z203" s="96"/>
    </row>
    <row r="204" spans="1:26" ht="15.75" customHeight="1">
      <c r="A204" s="101"/>
      <c r="B204" s="101"/>
      <c r="C204" s="100"/>
      <c r="D204" s="100"/>
      <c r="E204" s="100"/>
      <c r="F204" s="100"/>
      <c r="G204" s="100"/>
      <c r="H204" s="100"/>
      <c r="I204" s="101"/>
      <c r="J204" s="101"/>
      <c r="K204" s="101"/>
      <c r="L204" s="101"/>
      <c r="M204" s="101"/>
      <c r="N204" s="101"/>
      <c r="O204" s="101"/>
      <c r="P204" s="101"/>
      <c r="Q204" s="101"/>
      <c r="R204" s="101"/>
      <c r="S204" s="101"/>
      <c r="T204" s="101"/>
      <c r="U204" s="101"/>
      <c r="V204" s="101"/>
      <c r="W204" s="96"/>
      <c r="X204" s="96"/>
      <c r="Y204" s="96"/>
      <c r="Z204" s="96"/>
    </row>
    <row r="205" spans="1:26" ht="15.75" customHeight="1">
      <c r="A205" s="101"/>
      <c r="B205" s="101"/>
      <c r="C205" s="100"/>
      <c r="D205" s="100"/>
      <c r="E205" s="100"/>
      <c r="F205" s="100"/>
      <c r="G205" s="100"/>
      <c r="H205" s="100"/>
      <c r="I205" s="101"/>
      <c r="J205" s="101"/>
      <c r="K205" s="101"/>
      <c r="L205" s="101"/>
      <c r="M205" s="101"/>
      <c r="N205" s="101"/>
      <c r="O205" s="101"/>
      <c r="P205" s="101"/>
      <c r="Q205" s="101"/>
      <c r="R205" s="101"/>
      <c r="S205" s="101"/>
      <c r="T205" s="101"/>
      <c r="U205" s="101"/>
      <c r="V205" s="101"/>
      <c r="W205" s="96"/>
      <c r="X205" s="96"/>
      <c r="Y205" s="96"/>
      <c r="Z205" s="96"/>
    </row>
    <row r="206" spans="1:26" ht="15.75" customHeight="1">
      <c r="A206" s="101"/>
      <c r="B206" s="101"/>
      <c r="C206" s="100"/>
      <c r="D206" s="100"/>
      <c r="E206" s="100"/>
      <c r="F206" s="100"/>
      <c r="G206" s="100"/>
      <c r="H206" s="100"/>
      <c r="I206" s="101"/>
      <c r="J206" s="101"/>
      <c r="K206" s="101"/>
      <c r="L206" s="101"/>
      <c r="M206" s="101"/>
      <c r="N206" s="101"/>
      <c r="O206" s="101"/>
      <c r="P206" s="101"/>
      <c r="Q206" s="101"/>
      <c r="R206" s="101"/>
      <c r="S206" s="101"/>
      <c r="T206" s="101"/>
      <c r="U206" s="101"/>
      <c r="V206" s="101"/>
      <c r="W206" s="96"/>
      <c r="X206" s="96"/>
      <c r="Y206" s="96"/>
      <c r="Z206" s="96"/>
    </row>
    <row r="207" spans="1:26" ht="15.75" customHeight="1">
      <c r="A207" s="101"/>
      <c r="B207" s="101"/>
      <c r="C207" s="100"/>
      <c r="D207" s="100"/>
      <c r="E207" s="100"/>
      <c r="F207" s="100"/>
      <c r="G207" s="100"/>
      <c r="H207" s="100"/>
      <c r="I207" s="101"/>
      <c r="J207" s="101"/>
      <c r="K207" s="101"/>
      <c r="L207" s="101"/>
      <c r="M207" s="101"/>
      <c r="N207" s="101"/>
      <c r="O207" s="101"/>
      <c r="P207" s="101"/>
      <c r="Q207" s="101"/>
      <c r="R207" s="101"/>
      <c r="S207" s="101"/>
      <c r="T207" s="101"/>
      <c r="U207" s="101"/>
      <c r="V207" s="101"/>
      <c r="W207" s="96"/>
      <c r="X207" s="96"/>
      <c r="Y207" s="96"/>
      <c r="Z207" s="96"/>
    </row>
    <row r="208" spans="1:26" ht="15.75" customHeight="1">
      <c r="A208" s="101"/>
      <c r="B208" s="101"/>
      <c r="C208" s="100"/>
      <c r="D208" s="100"/>
      <c r="E208" s="100"/>
      <c r="F208" s="100"/>
      <c r="G208" s="100"/>
      <c r="H208" s="100"/>
      <c r="I208" s="101"/>
      <c r="J208" s="101"/>
      <c r="K208" s="101"/>
      <c r="L208" s="101"/>
      <c r="M208" s="101"/>
      <c r="N208" s="101"/>
      <c r="O208" s="101"/>
      <c r="P208" s="101"/>
      <c r="Q208" s="101"/>
      <c r="R208" s="101"/>
      <c r="S208" s="101"/>
      <c r="T208" s="101"/>
      <c r="U208" s="101"/>
      <c r="V208" s="101"/>
      <c r="W208" s="96"/>
      <c r="X208" s="96"/>
      <c r="Y208" s="96"/>
      <c r="Z208" s="96"/>
    </row>
    <row r="209" spans="1:26" ht="15.75" customHeight="1">
      <c r="A209" s="101"/>
      <c r="B209" s="101"/>
      <c r="C209" s="100"/>
      <c r="D209" s="100"/>
      <c r="E209" s="100"/>
      <c r="F209" s="100"/>
      <c r="G209" s="100"/>
      <c r="H209" s="100"/>
      <c r="I209" s="101"/>
      <c r="J209" s="101"/>
      <c r="K209" s="101"/>
      <c r="L209" s="101"/>
      <c r="M209" s="101"/>
      <c r="N209" s="101"/>
      <c r="O209" s="101"/>
      <c r="P209" s="101"/>
      <c r="Q209" s="101"/>
      <c r="R209" s="101"/>
      <c r="S209" s="101"/>
      <c r="T209" s="101"/>
      <c r="U209" s="101"/>
      <c r="V209" s="101"/>
      <c r="W209" s="96"/>
      <c r="X209" s="96"/>
      <c r="Y209" s="96"/>
      <c r="Z209" s="96"/>
    </row>
    <row r="210" spans="1:26" ht="15.75" customHeight="1">
      <c r="A210" s="101"/>
      <c r="B210" s="101"/>
      <c r="C210" s="100"/>
      <c r="D210" s="100"/>
      <c r="E210" s="100"/>
      <c r="F210" s="100"/>
      <c r="G210" s="100"/>
      <c r="H210" s="100"/>
      <c r="I210" s="101"/>
      <c r="J210" s="101"/>
      <c r="K210" s="101"/>
      <c r="L210" s="101"/>
      <c r="M210" s="101"/>
      <c r="N210" s="101"/>
      <c r="O210" s="101"/>
      <c r="P210" s="101"/>
      <c r="Q210" s="101"/>
      <c r="R210" s="101"/>
      <c r="S210" s="101"/>
      <c r="T210" s="101"/>
      <c r="U210" s="101"/>
      <c r="V210" s="101"/>
      <c r="W210" s="96"/>
      <c r="X210" s="96"/>
      <c r="Y210" s="96"/>
      <c r="Z210" s="96"/>
    </row>
    <row r="211" spans="1:26" ht="15.75" customHeight="1">
      <c r="A211" s="101"/>
      <c r="B211" s="101"/>
      <c r="C211" s="100"/>
      <c r="D211" s="100"/>
      <c r="E211" s="100"/>
      <c r="F211" s="100"/>
      <c r="G211" s="100"/>
      <c r="H211" s="100"/>
      <c r="I211" s="101"/>
      <c r="J211" s="101"/>
      <c r="K211" s="101"/>
      <c r="L211" s="101"/>
      <c r="M211" s="101"/>
      <c r="N211" s="101"/>
      <c r="O211" s="101"/>
      <c r="P211" s="101"/>
      <c r="Q211" s="101"/>
      <c r="R211" s="101"/>
      <c r="S211" s="101"/>
      <c r="T211" s="101"/>
      <c r="U211" s="101"/>
      <c r="V211" s="101"/>
      <c r="W211" s="96"/>
      <c r="X211" s="96"/>
      <c r="Y211" s="96"/>
      <c r="Z211" s="96"/>
    </row>
    <row r="212" spans="1:26" ht="15.75" customHeight="1">
      <c r="A212" s="101"/>
      <c r="B212" s="101"/>
      <c r="C212" s="100"/>
      <c r="D212" s="100"/>
      <c r="E212" s="100"/>
      <c r="F212" s="100"/>
      <c r="G212" s="100"/>
      <c r="H212" s="100"/>
      <c r="I212" s="101"/>
      <c r="J212" s="101"/>
      <c r="K212" s="101"/>
      <c r="L212" s="101"/>
      <c r="M212" s="101"/>
      <c r="N212" s="101"/>
      <c r="O212" s="101"/>
      <c r="P212" s="101"/>
      <c r="Q212" s="101"/>
      <c r="R212" s="101"/>
      <c r="S212" s="101"/>
      <c r="T212" s="101"/>
      <c r="U212" s="101"/>
      <c r="V212" s="101"/>
      <c r="W212" s="96"/>
      <c r="X212" s="96"/>
      <c r="Y212" s="96"/>
      <c r="Z212" s="96"/>
    </row>
    <row r="213" spans="1:26" ht="15.75" customHeight="1">
      <c r="A213" s="101"/>
      <c r="B213" s="101"/>
      <c r="C213" s="100"/>
      <c r="D213" s="100"/>
      <c r="E213" s="100"/>
      <c r="F213" s="100"/>
      <c r="G213" s="100"/>
      <c r="H213" s="100"/>
      <c r="I213" s="101"/>
      <c r="J213" s="101"/>
      <c r="K213" s="101"/>
      <c r="L213" s="101"/>
      <c r="M213" s="101"/>
      <c r="N213" s="101"/>
      <c r="O213" s="101"/>
      <c r="P213" s="101"/>
      <c r="Q213" s="101"/>
      <c r="R213" s="101"/>
      <c r="S213" s="101"/>
      <c r="T213" s="101"/>
      <c r="U213" s="101"/>
      <c r="V213" s="101"/>
      <c r="W213" s="96"/>
      <c r="X213" s="96"/>
      <c r="Y213" s="96"/>
      <c r="Z213" s="96"/>
    </row>
    <row r="214" spans="1:26" ht="15.75" customHeight="1">
      <c r="A214" s="101"/>
      <c r="B214" s="101"/>
      <c r="C214" s="100"/>
      <c r="D214" s="100"/>
      <c r="E214" s="100"/>
      <c r="F214" s="100"/>
      <c r="G214" s="100"/>
      <c r="H214" s="100"/>
      <c r="I214" s="101"/>
      <c r="J214" s="101"/>
      <c r="K214" s="101"/>
      <c r="L214" s="101"/>
      <c r="M214" s="101"/>
      <c r="N214" s="101"/>
      <c r="O214" s="101"/>
      <c r="P214" s="101"/>
      <c r="Q214" s="101"/>
      <c r="R214" s="101"/>
      <c r="S214" s="101"/>
      <c r="T214" s="101"/>
      <c r="U214" s="101"/>
      <c r="V214" s="101"/>
      <c r="W214" s="96"/>
      <c r="X214" s="96"/>
      <c r="Y214" s="96"/>
      <c r="Z214" s="96"/>
    </row>
    <row r="215" spans="1:26" ht="15.75" customHeight="1">
      <c r="A215" s="101"/>
      <c r="B215" s="101"/>
      <c r="C215" s="100"/>
      <c r="D215" s="100"/>
      <c r="E215" s="100"/>
      <c r="F215" s="100"/>
      <c r="G215" s="100"/>
      <c r="H215" s="100"/>
      <c r="I215" s="101"/>
      <c r="J215" s="101"/>
      <c r="K215" s="101"/>
      <c r="L215" s="101"/>
      <c r="M215" s="101"/>
      <c r="N215" s="101"/>
      <c r="O215" s="101"/>
      <c r="P215" s="101"/>
      <c r="Q215" s="101"/>
      <c r="R215" s="101"/>
      <c r="S215" s="101"/>
      <c r="T215" s="101"/>
      <c r="U215" s="101"/>
      <c r="V215" s="101"/>
      <c r="W215" s="96"/>
      <c r="X215" s="96"/>
      <c r="Y215" s="96"/>
      <c r="Z215" s="96"/>
    </row>
    <row r="216" spans="1:26" ht="15.75" customHeight="1">
      <c r="A216" s="101"/>
      <c r="B216" s="101"/>
      <c r="C216" s="100"/>
      <c r="D216" s="100"/>
      <c r="E216" s="100"/>
      <c r="F216" s="100"/>
      <c r="G216" s="100"/>
      <c r="H216" s="100"/>
      <c r="I216" s="101"/>
      <c r="J216" s="101"/>
      <c r="K216" s="101"/>
      <c r="L216" s="101"/>
      <c r="M216" s="101"/>
      <c r="N216" s="101"/>
      <c r="O216" s="101"/>
      <c r="P216" s="101"/>
      <c r="Q216" s="101"/>
      <c r="R216" s="101"/>
      <c r="S216" s="101"/>
      <c r="T216" s="101"/>
      <c r="U216" s="101"/>
      <c r="V216" s="101"/>
      <c r="W216" s="96"/>
      <c r="X216" s="96"/>
      <c r="Y216" s="96"/>
      <c r="Z216" s="96"/>
    </row>
    <row r="217" spans="1:26" ht="15.75" customHeight="1">
      <c r="A217" s="101"/>
      <c r="B217" s="101"/>
      <c r="C217" s="100"/>
      <c r="D217" s="100"/>
      <c r="E217" s="100"/>
      <c r="F217" s="100"/>
      <c r="G217" s="100"/>
      <c r="H217" s="100"/>
      <c r="I217" s="101"/>
      <c r="J217" s="101"/>
      <c r="K217" s="101"/>
      <c r="L217" s="101"/>
      <c r="M217" s="101"/>
      <c r="N217" s="101"/>
      <c r="O217" s="101"/>
      <c r="P217" s="101"/>
      <c r="Q217" s="101"/>
      <c r="R217" s="101"/>
      <c r="S217" s="101"/>
      <c r="T217" s="101"/>
      <c r="U217" s="101"/>
      <c r="V217" s="101"/>
      <c r="W217" s="96"/>
      <c r="X217" s="96"/>
      <c r="Y217" s="96"/>
      <c r="Z217" s="96"/>
    </row>
    <row r="218" spans="1:26" ht="15.75" customHeight="1">
      <c r="A218" s="101"/>
      <c r="B218" s="101"/>
      <c r="C218" s="100"/>
      <c r="D218" s="100"/>
      <c r="E218" s="100"/>
      <c r="F218" s="100"/>
      <c r="G218" s="100"/>
      <c r="H218" s="100"/>
      <c r="I218" s="101"/>
      <c r="J218" s="101"/>
      <c r="K218" s="101"/>
      <c r="L218" s="101"/>
      <c r="M218" s="101"/>
      <c r="N218" s="101"/>
      <c r="O218" s="101"/>
      <c r="P218" s="101"/>
      <c r="Q218" s="101"/>
      <c r="R218" s="101"/>
      <c r="S218" s="101"/>
      <c r="T218" s="101"/>
      <c r="U218" s="101"/>
      <c r="V218" s="101"/>
      <c r="W218" s="96"/>
      <c r="X218" s="96"/>
      <c r="Y218" s="96"/>
      <c r="Z218" s="96"/>
    </row>
    <row r="219" spans="1:26" ht="15.75" customHeight="1">
      <c r="A219" s="101"/>
      <c r="B219" s="101"/>
      <c r="C219" s="100"/>
      <c r="D219" s="100"/>
      <c r="E219" s="100"/>
      <c r="F219" s="100"/>
      <c r="G219" s="100"/>
      <c r="H219" s="100"/>
      <c r="I219" s="101"/>
      <c r="J219" s="101"/>
      <c r="K219" s="101"/>
      <c r="L219" s="101"/>
      <c r="M219" s="101"/>
      <c r="N219" s="101"/>
      <c r="O219" s="101"/>
      <c r="P219" s="101"/>
      <c r="Q219" s="101"/>
      <c r="R219" s="101"/>
      <c r="S219" s="101"/>
      <c r="T219" s="101"/>
      <c r="U219" s="101"/>
      <c r="V219" s="101"/>
      <c r="W219" s="96"/>
      <c r="X219" s="96"/>
      <c r="Y219" s="96"/>
      <c r="Z219" s="96"/>
    </row>
    <row r="220" spans="1:26" ht="15.75" customHeight="1">
      <c r="A220" s="101"/>
      <c r="B220" s="101"/>
      <c r="C220" s="100"/>
      <c r="D220" s="100"/>
      <c r="E220" s="100"/>
      <c r="F220" s="100"/>
      <c r="G220" s="100"/>
      <c r="H220" s="100"/>
      <c r="I220" s="101"/>
      <c r="J220" s="101"/>
      <c r="K220" s="101"/>
      <c r="L220" s="101"/>
      <c r="M220" s="101"/>
      <c r="N220" s="101"/>
      <c r="O220" s="101"/>
      <c r="P220" s="101"/>
      <c r="Q220" s="101"/>
      <c r="R220" s="101"/>
      <c r="S220" s="101"/>
      <c r="T220" s="101"/>
      <c r="U220" s="101"/>
      <c r="V220" s="101"/>
      <c r="W220" s="96"/>
      <c r="X220" s="96"/>
      <c r="Y220" s="96"/>
      <c r="Z220" s="96"/>
    </row>
    <row r="221" spans="1:26" ht="15.75" customHeight="1">
      <c r="A221" s="101"/>
      <c r="B221" s="101"/>
      <c r="C221" s="100"/>
      <c r="D221" s="100"/>
      <c r="E221" s="100"/>
      <c r="F221" s="100"/>
      <c r="G221" s="100"/>
      <c r="H221" s="100"/>
      <c r="I221" s="101"/>
      <c r="J221" s="101"/>
      <c r="K221" s="101"/>
      <c r="L221" s="101"/>
      <c r="M221" s="101"/>
      <c r="N221" s="101"/>
      <c r="O221" s="101"/>
      <c r="P221" s="101"/>
      <c r="Q221" s="101"/>
      <c r="R221" s="101"/>
      <c r="S221" s="101"/>
      <c r="T221" s="101"/>
      <c r="U221" s="101"/>
      <c r="V221" s="101"/>
      <c r="W221" s="96"/>
      <c r="X221" s="96"/>
      <c r="Y221" s="96"/>
      <c r="Z221" s="96"/>
    </row>
    <row r="222" spans="1:26" ht="15.75" customHeight="1">
      <c r="A222" s="101"/>
      <c r="B222" s="101"/>
      <c r="C222" s="100"/>
      <c r="D222" s="100"/>
      <c r="E222" s="100"/>
      <c r="F222" s="100"/>
      <c r="G222" s="100"/>
      <c r="H222" s="100"/>
      <c r="I222" s="101"/>
      <c r="J222" s="101"/>
      <c r="K222" s="101"/>
      <c r="L222" s="101"/>
      <c r="M222" s="101"/>
      <c r="N222" s="101"/>
      <c r="O222" s="101"/>
      <c r="P222" s="101"/>
      <c r="Q222" s="101"/>
      <c r="R222" s="101"/>
      <c r="S222" s="101"/>
      <c r="T222" s="101"/>
      <c r="U222" s="101"/>
      <c r="V222" s="101"/>
      <c r="W222" s="96"/>
      <c r="X222" s="96"/>
      <c r="Y222" s="96"/>
      <c r="Z222" s="96"/>
    </row>
    <row r="223" spans="1:26" ht="15.75" customHeight="1">
      <c r="A223" s="101"/>
      <c r="B223" s="101"/>
      <c r="C223" s="100"/>
      <c r="D223" s="100"/>
      <c r="E223" s="100"/>
      <c r="F223" s="100"/>
      <c r="G223" s="100"/>
      <c r="H223" s="100"/>
      <c r="I223" s="101"/>
      <c r="J223" s="101"/>
      <c r="K223" s="101"/>
      <c r="L223" s="101"/>
      <c r="M223" s="101"/>
      <c r="N223" s="101"/>
      <c r="O223" s="101"/>
      <c r="P223" s="101"/>
      <c r="Q223" s="101"/>
      <c r="R223" s="101"/>
      <c r="S223" s="101"/>
      <c r="T223" s="101"/>
      <c r="U223" s="101"/>
      <c r="V223" s="101"/>
      <c r="W223" s="96"/>
      <c r="X223" s="96"/>
      <c r="Y223" s="96"/>
      <c r="Z223" s="96"/>
    </row>
    <row r="224" spans="1:26"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spans="1:26" ht="15.7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spans="1:26" ht="15.7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spans="1:26"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ht="15.7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spans="1:26"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spans="1:26" ht="15.7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spans="1:26"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spans="1:26" ht="15.7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spans="1:26" ht="15.7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spans="1:26"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spans="1:26" ht="15.7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spans="1:26"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spans="1:26" ht="15.7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spans="1:26" ht="15.7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spans="1:26"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spans="1:26"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spans="1:26" ht="15.7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spans="1:26"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spans="1:26"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spans="1:26"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spans="1:26"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spans="1:26" ht="15.7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spans="1:26"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spans="1:26"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spans="1:26" ht="15.7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spans="1:26"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spans="1:26" ht="15.7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spans="1:26" ht="15.7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spans="1:26" ht="15.7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spans="1:26" ht="15.7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spans="1:26" ht="15.7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spans="1:26" ht="15.7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spans="1:26" ht="15.7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spans="1:26" ht="15.7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spans="1:26" ht="15.7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spans="1:26" ht="15.7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spans="1:26" ht="15.7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spans="1:26" ht="15.7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spans="1:26" ht="15.7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spans="1:26" ht="15.7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spans="1:26" ht="15.7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6" ht="15.7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spans="1:26" ht="15.7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spans="1:26" ht="15.7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spans="1:26" ht="15.7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spans="1:26" ht="15.7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spans="1:26" ht="15.7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spans="1:26" ht="15.7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spans="1:26" ht="15.7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spans="1:26" ht="15.7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spans="1:26" ht="15.7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spans="1:26" ht="15.7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spans="1:26" ht="15.7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spans="1:26" ht="15.7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spans="1:26" ht="15.7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spans="1:26" ht="15.7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spans="1:26" ht="15.7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ht="15.7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spans="1:26" ht="15.7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spans="1:26" ht="15.7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spans="1:26" ht="15.7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spans="1:26" ht="15.7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spans="1:26" ht="15.7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spans="1:26" ht="15.7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spans="1:26" ht="15.7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spans="1:26" ht="15.7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spans="1:26" ht="15.7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spans="1:26" ht="15.7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spans="1:26" ht="15.7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spans="1:26" ht="15.7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spans="1:26" ht="15.7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spans="1:26" ht="15.7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spans="1:26" ht="15.7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spans="1:26" ht="15.7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spans="1:26" ht="15.7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spans="1:26" ht="15.7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spans="1:26" ht="15.7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spans="1:26" ht="15.7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spans="1:26" ht="15.7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spans="1:26" ht="15.7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spans="1:26" ht="15.7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spans="1:26" ht="15.7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spans="1:26" ht="15.7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spans="1:26" ht="15.7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spans="1:26" ht="15.7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spans="1:26" ht="15.7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spans="1:26" ht="15.7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spans="1:26" ht="15.7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spans="1:26" ht="15.7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spans="1:26" ht="15.7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spans="1:26" ht="15.7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spans="1:26" ht="15.7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spans="1:26" ht="15.7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spans="1:26" ht="15.7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spans="1:26" ht="15.7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spans="1:26" ht="15.7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spans="1:26" ht="15.7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spans="1:26" ht="15.7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spans="1:26" ht="15.7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spans="1:26" ht="15.7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spans="1:26" ht="15.7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spans="1:26" ht="15.7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spans="1:26" ht="15.7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spans="1:26" ht="15.7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spans="1:26" ht="15.7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spans="1:26" ht="15.7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spans="1:26" ht="15.7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spans="1:26" ht="15.7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spans="1:26" ht="15.7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spans="1:26" ht="15.7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spans="1:26" ht="15.7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spans="1:26" ht="15.7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spans="1:26" ht="15.7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spans="1:26" ht="15.7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spans="1:26" ht="15.7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spans="1:26" ht="15.7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spans="1:26" ht="15.7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spans="1:26" ht="15.7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spans="1:26" ht="15.7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spans="1:26" ht="15.7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spans="1:26" ht="15.7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spans="1:26" ht="15.7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spans="1:26" ht="15.7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spans="1:26" ht="15.7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spans="1:26" ht="15.7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spans="1:26" ht="15.7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spans="1:26" ht="15.7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spans="1:26" ht="15.7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spans="1:26" ht="15.7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spans="1:26" ht="15.7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spans="1:26" ht="15.7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spans="1:26" ht="15.7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spans="1:26" ht="15.7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spans="1:26" ht="15.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spans="1:26" ht="15.7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spans="1:26" ht="15.7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spans="1:26" ht="15.7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spans="1:26" ht="15.7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spans="1:26" ht="15.7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spans="1:26" ht="15.7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spans="1:26" ht="15.7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spans="1:26" ht="15.7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spans="1:26" ht="15.7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spans="1:26" ht="15.7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spans="1:26" ht="15.7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spans="1:26" ht="15.7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spans="1:26" ht="15.7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spans="1:26" ht="15.7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spans="1:26" ht="15.7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spans="1:26" ht="15.7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spans="1:26" ht="15.7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spans="1:26" ht="15.7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spans="1:26" ht="15.7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spans="1:26" ht="15.7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spans="1:26" ht="15.7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spans="1:26" ht="15.7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spans="1:26" ht="15.7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spans="1:26" ht="15.7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spans="1:26" ht="15.7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spans="1:26" ht="15.7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spans="1:26" ht="15.7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spans="1:26" ht="15.7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spans="1:26" ht="15.7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spans="1:26" ht="15.7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spans="1:26" ht="15.7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spans="1:26" ht="15.7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spans="1:26" ht="15.7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spans="1:26" ht="15.7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spans="1:26" ht="15.7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spans="1:26" ht="15.7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spans="1:26" ht="15.7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spans="1:26" ht="15.7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spans="1:26" ht="15.7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spans="1:26" ht="15.7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spans="1:26" ht="15.7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spans="1:26" ht="15.7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spans="1:26" ht="15.7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spans="1:26" ht="15.7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ht="15.7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spans="1:26" ht="15.7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spans="1:26" ht="15.7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spans="1:26" ht="15.7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spans="1:26" ht="15.7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spans="1:26" ht="15.7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spans="1:26" ht="15.7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spans="1:26" ht="15.7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spans="1:26" ht="15.7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spans="1:26" ht="15.7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spans="1:26" ht="15.7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spans="1:26" ht="15.7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spans="1:26" ht="15.7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spans="1:26" ht="15.7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spans="1:26" ht="15.7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spans="1:26" ht="15.7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spans="1:26" ht="15.7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spans="1:26" ht="15.7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spans="1:26" ht="15.7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spans="1:26" ht="15.7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spans="1:26" ht="15.7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spans="1:26" ht="15.7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spans="1:26" ht="15.7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spans="1:26" ht="15.7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spans="1:26" ht="15.7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spans="1:26" ht="15.7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spans="1:26" ht="15.7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spans="1:26" ht="15.7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spans="1:26" ht="15.7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spans="1:26" ht="15.7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spans="1:26" ht="15.7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spans="1:26" ht="15.7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spans="1:26" ht="15.7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spans="1:26" ht="15.7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spans="1:26" ht="15.7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spans="1:26" ht="15.7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spans="1:26" ht="15.7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spans="1:26" ht="15.7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spans="1:26" ht="15.7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spans="1:26" ht="15.7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spans="1:26" ht="15.7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spans="1:26" ht="15.7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spans="1:26" ht="15.7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spans="1:26" ht="15.7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spans="1:26" ht="15.7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spans="1:26" ht="15.7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spans="1:26" ht="15.7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spans="1:26" ht="15.7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spans="1:26" ht="15.7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spans="1:26" ht="15.7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spans="1:26" ht="15.7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spans="1:26" ht="15.7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spans="1:26" ht="15.7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spans="1:26" ht="15.7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spans="1:26" ht="15.7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spans="1:26" ht="15.7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spans="1:26" ht="15.7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spans="1:26" ht="15.7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spans="1:26" ht="15.7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spans="1:26" ht="15.7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spans="1:26" ht="15.7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spans="1:26" ht="15.7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spans="1:26" ht="15.7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spans="1:26" ht="15.7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spans="1:26" ht="15.7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spans="1:26" ht="15.7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spans="1:26" ht="15.7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spans="1:26" ht="15.7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spans="1:26" ht="15.7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spans="1:26" ht="15.7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spans="1:26" ht="15.7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spans="1:26" ht="15.7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spans="1:26" ht="15.7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spans="1:26" ht="15.7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spans="1:26" ht="15.7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spans="1:26" ht="15.7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spans="1:26" ht="15.7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spans="1:26" ht="15.7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spans="1:26" ht="15.7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spans="1:26" ht="15.7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spans="1:26" ht="15.7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spans="1:26" ht="15.7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spans="1:26" ht="15.7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spans="1:26" ht="15.7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spans="1:26" ht="15.7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spans="1:26" ht="15.7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spans="1:26" ht="15.7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spans="1:26" ht="15.7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spans="1:26" ht="15.7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spans="1:26" ht="15.7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spans="1:26" ht="15.7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spans="1:26" ht="15.7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spans="1:26" ht="15.7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spans="1:26" ht="15.7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spans="1:26" ht="15.7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spans="1:26" ht="15.7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spans="1:26" ht="15.7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spans="1:26" ht="15.7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spans="1:26" ht="15.7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spans="1:26" ht="15.7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spans="1:26" ht="15.7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spans="1:26" ht="15.7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spans="1:26" ht="15.7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spans="1:26" ht="15.7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spans="1:26" ht="15.7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spans="1:26" ht="15.7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spans="1:26" ht="15.7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spans="1:26" ht="15.7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spans="1:26" ht="15.7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spans="1:26" ht="15.7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spans="1:26" ht="15.7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spans="1:26" ht="15.7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spans="1:26" ht="15.7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spans="1:26" ht="15.7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spans="1:26" ht="15.7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spans="1:26" ht="15.7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spans="1:26" ht="15.7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spans="1:26" ht="15.7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spans="1:26" ht="15.7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spans="1:26" ht="15.7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spans="1:26" ht="15.7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spans="1:26" ht="15.7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spans="1:26" ht="15.7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spans="1:26" ht="15.7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spans="1:26" ht="15.7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spans="1:26" ht="15.7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spans="1:26" ht="15.7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spans="1:26" ht="15.7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spans="1:26" ht="15.7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spans="1:26" ht="15.7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spans="1:26" ht="15.7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spans="1:26" ht="15.7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spans="1:26" ht="15.7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spans="1:26" ht="15.7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spans="1:26" ht="15.7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spans="1:26" ht="15.7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spans="1:26" ht="15.7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spans="1:26" ht="15.7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spans="1:26" ht="15.7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spans="1:26" ht="15.7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spans="1:26" ht="15.7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spans="1:26" ht="15.7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spans="1:26" ht="15.7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spans="1:26" ht="15.7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spans="1:26" ht="15.7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spans="1:26" ht="15.7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spans="1:26" ht="15.7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spans="1:26" ht="15.7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spans="1:26" ht="15.7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spans="1:26" ht="15.7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spans="1:26" ht="15.7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spans="1:26" ht="15.7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spans="1:26" ht="15.7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spans="1:26" ht="15.7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spans="1:26" ht="15.7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spans="1:26" ht="15.7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spans="1:26" ht="15.7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spans="1:26" ht="15.7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spans="1:26" ht="15.7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spans="1:26" ht="15.7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spans="1:26" ht="15.7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spans="1:26" ht="15.7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spans="1:26" ht="15.7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spans="1:26" ht="15.7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spans="1:26" ht="15.7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spans="1:26" ht="15.7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spans="1:26" ht="15.7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spans="1:26" ht="15.7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spans="1:26" ht="15.7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spans="1:26" ht="15.7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spans="1:26" ht="15.7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spans="1:26" ht="15.7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spans="1:26" ht="15.7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spans="1:26" ht="15.7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spans="1:26" ht="15.7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spans="1:26" ht="15.7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spans="1:26" ht="15.7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spans="1:26" ht="15.7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spans="1:26" ht="15.7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spans="1:26" ht="15.7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spans="1:26" ht="15.7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spans="1:26" ht="15.7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spans="1:26" ht="15.7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spans="1:26" ht="15.7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spans="1:26" ht="15.7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spans="1:26" ht="15.7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spans="1:26" ht="15.7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spans="1:26" ht="15.7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spans="1:26" ht="15.7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spans="1:26" ht="15.7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spans="1:26" ht="15.7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spans="1:26" ht="15.7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spans="1:26" ht="15.7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spans="1:26" ht="15.7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spans="1:26" ht="15.7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spans="1:26" ht="15.7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spans="1:26" ht="15.7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spans="1:26" ht="15.7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spans="1:26" ht="15.7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spans="1:26" ht="15.7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spans="1:26" ht="15.7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spans="1:26" ht="15.7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spans="1:26" ht="15.7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spans="1:26" ht="15.7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spans="1:26" ht="15.7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spans="1:26" ht="15.7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spans="1:26" ht="15.7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spans="1:26" ht="15.7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spans="1:26" ht="15.7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spans="1:26" ht="15.7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spans="1:26" ht="15.7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spans="1:26" ht="15.7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spans="1:26" ht="15.7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spans="1:26" ht="15.7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spans="1:26" ht="15.7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spans="1:26" ht="15.7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spans="1:26" ht="15.7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spans="1:26" ht="15.7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spans="1:26" ht="15.7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spans="1:26" ht="15.7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spans="1:26" ht="15.7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spans="1:26" ht="15.7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spans="1:26" ht="15.7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spans="1:26" ht="15.7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spans="1:26" ht="15.7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spans="1:26" ht="15.7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spans="1:26" ht="15.7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spans="1:26" ht="15.7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spans="1:26" ht="15.7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spans="1:26" ht="15.7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spans="1:26" ht="15.7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spans="1:26" ht="15.7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spans="1:26" ht="15.7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spans="1:26" ht="15.7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spans="1:26" ht="15.7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spans="1:26" ht="15.7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spans="1:26" ht="15.7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spans="1:26" ht="15.7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spans="1:26" ht="15.7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spans="1:26" ht="15.7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spans="1:26" ht="15.7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spans="1:26" ht="15.7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spans="1:26" ht="15.7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spans="1:26" ht="15.7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spans="1:26" ht="15.7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spans="1:26" ht="15.7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spans="1:26" ht="15.7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spans="1:26" ht="15.7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5.7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5.7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5.7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5.7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5.7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5.7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5.7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5.7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5.7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5.7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5.7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5.7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5.7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5.7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5.7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5.7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5.7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5.7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5.7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5.7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5.7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5.7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5.7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5.7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5.7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5.7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5.7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5.7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5.7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5.7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5.7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5.7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5.7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5.7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5.7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5.7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5.7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5.7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5.7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6">
    <mergeCell ref="A9:B9"/>
    <mergeCell ref="A1:B1"/>
    <mergeCell ref="A2:B2"/>
    <mergeCell ref="A3:B3"/>
    <mergeCell ref="A4:B4"/>
    <mergeCell ref="A5:B5"/>
  </mergeCells>
  <hyperlinks>
    <hyperlink ref="B10" r:id="rId1" xr:uid="{00000000-0004-0000-05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sqref="A1:B3"/>
    </sheetView>
  </sheetViews>
  <sheetFormatPr defaultColWidth="12.6640625" defaultRowHeight="15" customHeight="1"/>
  <cols>
    <col min="1" max="1" width="15.44140625" customWidth="1"/>
    <col min="2" max="2" width="105.44140625" customWidth="1"/>
    <col min="3" max="22" width="9.109375" customWidth="1"/>
    <col min="23" max="26" width="14.44140625" customWidth="1"/>
  </cols>
  <sheetData>
    <row r="1" spans="1:26" ht="11.25" customHeight="1">
      <c r="A1" s="316" t="s">
        <v>269</v>
      </c>
      <c r="B1" s="317"/>
      <c r="C1" s="100"/>
      <c r="D1" s="100"/>
      <c r="E1" s="100"/>
      <c r="F1" s="100"/>
      <c r="G1" s="100"/>
      <c r="H1" s="100"/>
      <c r="I1" s="100"/>
      <c r="J1" s="100"/>
      <c r="K1" s="100"/>
      <c r="L1" s="100"/>
      <c r="M1" s="100"/>
      <c r="N1" s="100"/>
      <c r="O1" s="100"/>
      <c r="P1" s="100"/>
      <c r="Q1" s="100"/>
      <c r="R1" s="100"/>
      <c r="S1" s="100"/>
      <c r="T1" s="100"/>
      <c r="U1" s="100"/>
      <c r="V1" s="100"/>
      <c r="W1" s="96"/>
      <c r="X1" s="96"/>
      <c r="Y1" s="96"/>
      <c r="Z1" s="96"/>
    </row>
    <row r="2" spans="1:26" ht="11.25" customHeight="1">
      <c r="A2" s="318"/>
      <c r="B2" s="319"/>
      <c r="C2" s="100"/>
      <c r="D2" s="100"/>
      <c r="E2" s="100"/>
      <c r="F2" s="100"/>
      <c r="G2" s="100"/>
      <c r="H2" s="100"/>
      <c r="I2" s="100"/>
      <c r="J2" s="100"/>
      <c r="K2" s="100"/>
      <c r="L2" s="100"/>
      <c r="M2" s="100"/>
      <c r="N2" s="100"/>
      <c r="O2" s="100"/>
      <c r="P2" s="100"/>
      <c r="Q2" s="100"/>
      <c r="R2" s="100"/>
      <c r="S2" s="100"/>
      <c r="T2" s="100"/>
      <c r="U2" s="100"/>
      <c r="V2" s="100"/>
      <c r="W2" s="96"/>
      <c r="X2" s="96"/>
      <c r="Y2" s="96"/>
      <c r="Z2" s="96"/>
    </row>
    <row r="3" spans="1:26" ht="11.25" customHeight="1">
      <c r="A3" s="320"/>
      <c r="B3" s="321"/>
      <c r="C3" s="100"/>
      <c r="D3" s="100"/>
      <c r="E3" s="100"/>
      <c r="F3" s="100"/>
      <c r="G3" s="100"/>
      <c r="H3" s="100"/>
      <c r="I3" s="100"/>
      <c r="J3" s="100"/>
      <c r="K3" s="100"/>
      <c r="L3" s="100"/>
      <c r="M3" s="100"/>
      <c r="N3" s="100"/>
      <c r="O3" s="100"/>
      <c r="P3" s="100"/>
      <c r="Q3" s="100"/>
      <c r="R3" s="100"/>
      <c r="S3" s="100"/>
      <c r="T3" s="100"/>
      <c r="U3" s="100"/>
      <c r="V3" s="100"/>
      <c r="W3" s="96"/>
      <c r="X3" s="96"/>
      <c r="Y3" s="96"/>
      <c r="Z3" s="96"/>
    </row>
    <row r="4" spans="1:26" ht="78" customHeight="1">
      <c r="A4" s="322" t="s">
        <v>270</v>
      </c>
      <c r="B4" s="312"/>
      <c r="C4" s="100"/>
      <c r="D4" s="100"/>
      <c r="E4" s="100"/>
      <c r="F4" s="100"/>
      <c r="G4" s="100"/>
      <c r="H4" s="100"/>
      <c r="I4" s="100"/>
      <c r="J4" s="100"/>
      <c r="K4" s="100"/>
      <c r="L4" s="100"/>
      <c r="M4" s="100"/>
      <c r="N4" s="100"/>
      <c r="O4" s="100"/>
      <c r="P4" s="100"/>
      <c r="Q4" s="100"/>
      <c r="R4" s="100"/>
      <c r="S4" s="100"/>
      <c r="T4" s="100"/>
      <c r="U4" s="100"/>
      <c r="V4" s="100"/>
      <c r="W4" s="96"/>
      <c r="X4" s="96"/>
      <c r="Y4" s="96"/>
      <c r="Z4" s="96"/>
    </row>
    <row r="5" spans="1:26" ht="18" customHeight="1">
      <c r="A5" s="323" t="s">
        <v>271</v>
      </c>
      <c r="B5" s="324"/>
      <c r="C5" s="100"/>
      <c r="D5" s="100"/>
      <c r="E5" s="100"/>
      <c r="F5" s="100"/>
      <c r="G5" s="100"/>
      <c r="H5" s="100"/>
      <c r="I5" s="100"/>
      <c r="J5" s="100"/>
      <c r="K5" s="100"/>
      <c r="L5" s="100"/>
      <c r="M5" s="100"/>
      <c r="N5" s="100"/>
      <c r="O5" s="100"/>
      <c r="P5" s="100"/>
      <c r="Q5" s="100"/>
      <c r="R5" s="100"/>
      <c r="S5" s="100"/>
      <c r="T5" s="100"/>
      <c r="U5" s="100"/>
      <c r="V5" s="100"/>
      <c r="W5" s="96"/>
      <c r="X5" s="96"/>
      <c r="Y5" s="96"/>
      <c r="Z5" s="96"/>
    </row>
    <row r="6" spans="1:26" ht="11.25" customHeight="1">
      <c r="A6" s="325"/>
      <c r="B6" s="237"/>
      <c r="C6" s="151"/>
      <c r="D6" s="151"/>
      <c r="E6" s="151"/>
      <c r="F6" s="151"/>
      <c r="G6" s="151"/>
      <c r="H6" s="151"/>
      <c r="I6" s="151"/>
      <c r="J6" s="151"/>
      <c r="K6" s="151"/>
      <c r="L6" s="151"/>
      <c r="M6" s="151"/>
      <c r="N6" s="151"/>
      <c r="O6" s="151"/>
      <c r="P6" s="151"/>
      <c r="Q6" s="151"/>
      <c r="R6" s="151"/>
      <c r="S6" s="151"/>
      <c r="T6" s="151"/>
      <c r="U6" s="151"/>
      <c r="V6" s="151"/>
      <c r="W6" s="96"/>
      <c r="X6" s="96"/>
      <c r="Y6" s="96"/>
      <c r="Z6" s="96"/>
    </row>
    <row r="7" spans="1:26" ht="27.75" customHeight="1">
      <c r="A7" s="315" t="s">
        <v>272</v>
      </c>
      <c r="B7" s="237"/>
      <c r="C7" s="100"/>
      <c r="D7" s="100"/>
      <c r="E7" s="100"/>
      <c r="F7" s="100"/>
      <c r="G7" s="100"/>
      <c r="H7" s="100"/>
      <c r="I7" s="100"/>
      <c r="J7" s="100"/>
      <c r="K7" s="100"/>
      <c r="L7" s="100"/>
      <c r="M7" s="100"/>
      <c r="N7" s="100"/>
      <c r="O7" s="100"/>
      <c r="P7" s="100"/>
      <c r="Q7" s="100"/>
      <c r="R7" s="100"/>
      <c r="S7" s="100"/>
      <c r="T7" s="100"/>
      <c r="U7" s="100"/>
      <c r="V7" s="100"/>
      <c r="W7" s="96"/>
      <c r="X7" s="96"/>
      <c r="Y7" s="96"/>
      <c r="Z7" s="96"/>
    </row>
    <row r="8" spans="1:26" ht="27.75" customHeight="1">
      <c r="A8" s="153" t="s">
        <v>22</v>
      </c>
      <c r="B8" s="162" t="s">
        <v>273</v>
      </c>
      <c r="C8" s="100"/>
      <c r="D8" s="100"/>
      <c r="E8" s="100"/>
      <c r="F8" s="100"/>
      <c r="G8" s="100"/>
      <c r="H8" s="100"/>
      <c r="I8" s="100"/>
      <c r="J8" s="100"/>
      <c r="K8" s="100"/>
      <c r="L8" s="100"/>
      <c r="M8" s="100"/>
      <c r="N8" s="100"/>
      <c r="O8" s="100"/>
      <c r="P8" s="100"/>
      <c r="Q8" s="100"/>
      <c r="R8" s="100"/>
      <c r="S8" s="100"/>
      <c r="T8" s="100"/>
      <c r="U8" s="100"/>
      <c r="V8" s="100"/>
      <c r="W8" s="96"/>
      <c r="X8" s="96"/>
      <c r="Y8" s="96"/>
      <c r="Z8" s="96"/>
    </row>
    <row r="9" spans="1:26" ht="26.25" customHeight="1">
      <c r="A9" s="153" t="s">
        <v>274</v>
      </c>
      <c r="B9" s="162" t="s">
        <v>275</v>
      </c>
      <c r="C9" s="100"/>
      <c r="D9" s="100"/>
      <c r="E9" s="100"/>
      <c r="F9" s="100"/>
      <c r="G9" s="100"/>
      <c r="H9" s="100"/>
      <c r="I9" s="100"/>
      <c r="J9" s="100"/>
      <c r="K9" s="100"/>
      <c r="L9" s="100"/>
      <c r="M9" s="100"/>
      <c r="N9" s="100"/>
      <c r="O9" s="100"/>
      <c r="P9" s="100"/>
      <c r="Q9" s="100"/>
      <c r="R9" s="100"/>
      <c r="S9" s="100"/>
      <c r="T9" s="100"/>
      <c r="U9" s="100"/>
      <c r="V9" s="100"/>
      <c r="W9" s="96"/>
      <c r="X9" s="96"/>
      <c r="Y9" s="96"/>
      <c r="Z9" s="96"/>
    </row>
    <row r="10" spans="1:26" ht="25.5" customHeight="1">
      <c r="A10" s="153" t="s">
        <v>276</v>
      </c>
      <c r="B10" s="162" t="s">
        <v>277</v>
      </c>
      <c r="C10" s="100"/>
      <c r="D10" s="100"/>
      <c r="E10" s="100"/>
      <c r="F10" s="100"/>
      <c r="G10" s="100"/>
      <c r="H10" s="100"/>
      <c r="I10" s="100"/>
      <c r="J10" s="100"/>
      <c r="K10" s="100"/>
      <c r="L10" s="100"/>
      <c r="M10" s="100"/>
      <c r="N10" s="100"/>
      <c r="O10" s="100"/>
      <c r="P10" s="100"/>
      <c r="Q10" s="100"/>
      <c r="R10" s="100"/>
      <c r="S10" s="100"/>
      <c r="T10" s="100"/>
      <c r="U10" s="100"/>
      <c r="V10" s="100"/>
      <c r="W10" s="96"/>
      <c r="X10" s="96"/>
      <c r="Y10" s="96"/>
      <c r="Z10" s="96"/>
    </row>
    <row r="11" spans="1:26" ht="27" customHeight="1">
      <c r="A11" s="153" t="s">
        <v>278</v>
      </c>
      <c r="B11" s="162" t="s">
        <v>279</v>
      </c>
      <c r="C11" s="100"/>
      <c r="D11" s="100"/>
      <c r="E11" s="100"/>
      <c r="F11" s="100"/>
      <c r="G11" s="100"/>
      <c r="H11" s="100"/>
      <c r="I11" s="100"/>
      <c r="J11" s="100"/>
      <c r="K11" s="100"/>
      <c r="L11" s="100"/>
      <c r="M11" s="100"/>
      <c r="N11" s="100"/>
      <c r="O11" s="100"/>
      <c r="P11" s="100"/>
      <c r="Q11" s="100"/>
      <c r="R11" s="100"/>
      <c r="S11" s="100"/>
      <c r="T11" s="100"/>
      <c r="U11" s="100"/>
      <c r="V11" s="100"/>
      <c r="W11" s="96"/>
      <c r="X11" s="96"/>
      <c r="Y11" s="96"/>
      <c r="Z11" s="96"/>
    </row>
    <row r="12" spans="1:26" ht="23.25" customHeight="1">
      <c r="A12" s="153" t="s">
        <v>280</v>
      </c>
      <c r="B12" s="162" t="s">
        <v>281</v>
      </c>
      <c r="C12" s="100"/>
      <c r="D12" s="100"/>
      <c r="E12" s="100"/>
      <c r="F12" s="100"/>
      <c r="G12" s="100"/>
      <c r="H12" s="100"/>
      <c r="I12" s="100"/>
      <c r="J12" s="100"/>
      <c r="K12" s="100"/>
      <c r="L12" s="100"/>
      <c r="M12" s="100"/>
      <c r="N12" s="100"/>
      <c r="O12" s="100"/>
      <c r="P12" s="100"/>
      <c r="Q12" s="100"/>
      <c r="R12" s="100"/>
      <c r="S12" s="100"/>
      <c r="T12" s="100"/>
      <c r="U12" s="100"/>
      <c r="V12" s="100"/>
      <c r="W12" s="96"/>
      <c r="X12" s="96"/>
      <c r="Y12" s="96"/>
      <c r="Z12" s="96"/>
    </row>
    <row r="13" spans="1:26" ht="35.25" customHeight="1">
      <c r="A13" s="153" t="s">
        <v>282</v>
      </c>
      <c r="B13" s="156" t="s">
        <v>283</v>
      </c>
      <c r="C13" s="100"/>
      <c r="D13" s="100"/>
      <c r="E13" s="100"/>
      <c r="F13" s="100"/>
      <c r="G13" s="100"/>
      <c r="H13" s="100"/>
      <c r="I13" s="100"/>
      <c r="J13" s="100"/>
      <c r="K13" s="100"/>
      <c r="L13" s="100"/>
      <c r="M13" s="100"/>
      <c r="N13" s="100"/>
      <c r="O13" s="100"/>
      <c r="P13" s="100"/>
      <c r="Q13" s="100"/>
      <c r="R13" s="100"/>
      <c r="S13" s="100"/>
      <c r="T13" s="100"/>
      <c r="U13" s="100"/>
      <c r="V13" s="100"/>
      <c r="W13" s="96"/>
      <c r="X13" s="96"/>
      <c r="Y13" s="96"/>
      <c r="Z13" s="96"/>
    </row>
    <row r="14" spans="1:26" ht="40.5" customHeight="1">
      <c r="A14" s="153" t="s">
        <v>284</v>
      </c>
      <c r="B14" s="162" t="s">
        <v>285</v>
      </c>
      <c r="C14" s="100"/>
      <c r="D14" s="100"/>
      <c r="E14" s="100"/>
      <c r="F14" s="100"/>
      <c r="G14" s="100"/>
      <c r="H14" s="100"/>
      <c r="I14" s="100"/>
      <c r="J14" s="100"/>
      <c r="K14" s="100"/>
      <c r="L14" s="100"/>
      <c r="M14" s="100"/>
      <c r="N14" s="100"/>
      <c r="O14" s="100"/>
      <c r="P14" s="100"/>
      <c r="Q14" s="100"/>
      <c r="R14" s="100"/>
      <c r="S14" s="100"/>
      <c r="T14" s="100"/>
      <c r="U14" s="100"/>
      <c r="V14" s="100"/>
      <c r="W14" s="96"/>
      <c r="X14" s="96"/>
      <c r="Y14" s="96"/>
      <c r="Z14" s="96"/>
    </row>
    <row r="15" spans="1:26" ht="24" customHeight="1">
      <c r="A15" s="153" t="s">
        <v>50</v>
      </c>
      <c r="B15" s="162" t="s">
        <v>286</v>
      </c>
      <c r="C15" s="100"/>
      <c r="D15" s="100"/>
      <c r="E15" s="100"/>
      <c r="F15" s="100"/>
      <c r="G15" s="100"/>
      <c r="H15" s="100"/>
      <c r="I15" s="100"/>
      <c r="J15" s="100"/>
      <c r="K15" s="100"/>
      <c r="L15" s="100"/>
      <c r="M15" s="100"/>
      <c r="N15" s="100"/>
      <c r="O15" s="100"/>
      <c r="P15" s="100"/>
      <c r="Q15" s="100"/>
      <c r="R15" s="100"/>
      <c r="S15" s="100"/>
      <c r="T15" s="100"/>
      <c r="U15" s="100"/>
      <c r="V15" s="100"/>
      <c r="W15" s="96"/>
      <c r="X15" s="96"/>
      <c r="Y15" s="96"/>
      <c r="Z15" s="96"/>
    </row>
    <row r="16" spans="1:26" ht="11.25" customHeight="1">
      <c r="A16" s="159"/>
      <c r="B16" s="160"/>
      <c r="C16" s="100"/>
      <c r="D16" s="100"/>
      <c r="E16" s="100"/>
      <c r="F16" s="100"/>
      <c r="G16" s="100"/>
      <c r="H16" s="100"/>
      <c r="I16" s="100"/>
      <c r="J16" s="100"/>
      <c r="K16" s="100"/>
      <c r="L16" s="100"/>
      <c r="M16" s="100"/>
      <c r="N16" s="100"/>
      <c r="O16" s="100"/>
      <c r="P16" s="100"/>
      <c r="Q16" s="100"/>
      <c r="R16" s="100"/>
      <c r="S16" s="100"/>
      <c r="T16" s="100"/>
      <c r="U16" s="100"/>
      <c r="V16" s="100"/>
      <c r="W16" s="96"/>
      <c r="X16" s="96"/>
      <c r="Y16" s="96"/>
      <c r="Z16" s="96"/>
    </row>
    <row r="17" spans="1:26" ht="11.25" customHeight="1">
      <c r="A17" s="100"/>
      <c r="B17" s="100"/>
      <c r="C17" s="100"/>
      <c r="D17" s="100"/>
      <c r="E17" s="100"/>
      <c r="F17" s="100"/>
      <c r="G17" s="100"/>
      <c r="H17" s="100"/>
      <c r="I17" s="100"/>
      <c r="J17" s="100"/>
      <c r="K17" s="100"/>
      <c r="L17" s="100"/>
      <c r="M17" s="100"/>
      <c r="N17" s="100"/>
      <c r="O17" s="100"/>
      <c r="P17" s="100"/>
      <c r="Q17" s="100"/>
      <c r="R17" s="100"/>
      <c r="S17" s="100"/>
      <c r="T17" s="100"/>
      <c r="U17" s="100"/>
      <c r="V17" s="100"/>
      <c r="W17" s="96"/>
      <c r="X17" s="96"/>
      <c r="Y17" s="96"/>
      <c r="Z17" s="96"/>
    </row>
    <row r="18" spans="1:26" ht="11.25" customHeight="1">
      <c r="A18" s="100"/>
      <c r="B18" s="100"/>
      <c r="C18" s="100"/>
      <c r="D18" s="100"/>
      <c r="E18" s="100"/>
      <c r="F18" s="100"/>
      <c r="G18" s="100"/>
      <c r="H18" s="100"/>
      <c r="I18" s="100"/>
      <c r="J18" s="100"/>
      <c r="K18" s="100"/>
      <c r="L18" s="100"/>
      <c r="M18" s="100"/>
      <c r="N18" s="100"/>
      <c r="O18" s="100"/>
      <c r="P18" s="100"/>
      <c r="Q18" s="100"/>
      <c r="R18" s="100"/>
      <c r="S18" s="100"/>
      <c r="T18" s="100"/>
      <c r="U18" s="100"/>
      <c r="V18" s="100"/>
      <c r="W18" s="96"/>
      <c r="X18" s="96"/>
      <c r="Y18" s="96"/>
      <c r="Z18" s="96"/>
    </row>
    <row r="19" spans="1:26" ht="11.25" customHeight="1">
      <c r="A19" s="100"/>
      <c r="B19" s="100"/>
      <c r="C19" s="100"/>
      <c r="D19" s="100"/>
      <c r="E19" s="100"/>
      <c r="F19" s="100"/>
      <c r="G19" s="100"/>
      <c r="H19" s="100"/>
      <c r="I19" s="100"/>
      <c r="J19" s="100"/>
      <c r="K19" s="100"/>
      <c r="L19" s="100"/>
      <c r="M19" s="100"/>
      <c r="N19" s="100"/>
      <c r="O19" s="100"/>
      <c r="P19" s="100"/>
      <c r="Q19" s="100"/>
      <c r="R19" s="100"/>
      <c r="S19" s="100"/>
      <c r="T19" s="100"/>
      <c r="U19" s="100"/>
      <c r="V19" s="100"/>
      <c r="W19" s="96"/>
      <c r="X19" s="96"/>
      <c r="Y19" s="96"/>
      <c r="Z19" s="96"/>
    </row>
    <row r="20" spans="1:26" ht="11.25" customHeight="1">
      <c r="A20" s="100"/>
      <c r="B20" s="100"/>
      <c r="C20" s="100"/>
      <c r="D20" s="100"/>
      <c r="E20" s="100"/>
      <c r="F20" s="100"/>
      <c r="G20" s="100"/>
      <c r="H20" s="100"/>
      <c r="I20" s="100"/>
      <c r="J20" s="100"/>
      <c r="K20" s="100"/>
      <c r="L20" s="100"/>
      <c r="M20" s="100"/>
      <c r="N20" s="100"/>
      <c r="O20" s="100"/>
      <c r="P20" s="100"/>
      <c r="Q20" s="100"/>
      <c r="R20" s="100"/>
      <c r="S20" s="100"/>
      <c r="T20" s="100"/>
      <c r="U20" s="100"/>
      <c r="V20" s="100"/>
      <c r="W20" s="96"/>
      <c r="X20" s="96"/>
      <c r="Y20" s="96"/>
      <c r="Z20" s="96"/>
    </row>
    <row r="21" spans="1:26" ht="11.2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96"/>
      <c r="X21" s="96"/>
      <c r="Y21" s="96"/>
      <c r="Z21" s="96"/>
    </row>
    <row r="22" spans="1:26" ht="11.25" customHeight="1">
      <c r="A22" s="100"/>
      <c r="B22" s="100"/>
      <c r="C22" s="100"/>
      <c r="D22" s="100"/>
      <c r="E22" s="100"/>
      <c r="F22" s="100"/>
      <c r="G22" s="100"/>
      <c r="H22" s="100"/>
      <c r="I22" s="100"/>
      <c r="J22" s="100"/>
      <c r="K22" s="100"/>
      <c r="L22" s="100"/>
      <c r="M22" s="100"/>
      <c r="N22" s="100"/>
      <c r="O22" s="100"/>
      <c r="P22" s="100"/>
      <c r="Q22" s="100"/>
      <c r="R22" s="100"/>
      <c r="S22" s="100"/>
      <c r="T22" s="100"/>
      <c r="U22" s="100"/>
      <c r="V22" s="100"/>
      <c r="W22" s="96"/>
      <c r="X22" s="96"/>
      <c r="Y22" s="96"/>
      <c r="Z22" s="96"/>
    </row>
    <row r="23" spans="1:26" ht="11.25"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96"/>
      <c r="X23" s="96"/>
      <c r="Y23" s="96"/>
      <c r="Z23" s="96"/>
    </row>
    <row r="24" spans="1:26" ht="11.25" customHeight="1">
      <c r="A24" s="100"/>
      <c r="B24" s="100"/>
      <c r="C24" s="100"/>
      <c r="D24" s="100"/>
      <c r="E24" s="100"/>
      <c r="F24" s="100"/>
      <c r="G24" s="100"/>
      <c r="H24" s="100"/>
      <c r="I24" s="100"/>
      <c r="J24" s="100"/>
      <c r="K24" s="100"/>
      <c r="L24" s="100"/>
      <c r="M24" s="100"/>
      <c r="N24" s="100"/>
      <c r="O24" s="100"/>
      <c r="P24" s="100"/>
      <c r="Q24" s="100"/>
      <c r="R24" s="100"/>
      <c r="S24" s="100"/>
      <c r="T24" s="100"/>
      <c r="U24" s="100"/>
      <c r="V24" s="100"/>
      <c r="W24" s="96"/>
      <c r="X24" s="96"/>
      <c r="Y24" s="96"/>
      <c r="Z24" s="96"/>
    </row>
    <row r="25" spans="1:26" ht="11.25"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96"/>
      <c r="X25" s="96"/>
      <c r="Y25" s="96"/>
      <c r="Z25" s="96"/>
    </row>
    <row r="26" spans="1:26" ht="11.25"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96"/>
      <c r="X26" s="96"/>
      <c r="Y26" s="96"/>
      <c r="Z26" s="96"/>
    </row>
    <row r="27" spans="1:26" ht="11.25" customHeight="1">
      <c r="A27" s="100"/>
      <c r="B27" s="100"/>
      <c r="C27" s="100"/>
      <c r="D27" s="100"/>
      <c r="E27" s="100"/>
      <c r="F27" s="100"/>
      <c r="G27" s="100"/>
      <c r="H27" s="100"/>
      <c r="I27" s="100"/>
      <c r="J27" s="100"/>
      <c r="K27" s="100"/>
      <c r="L27" s="100"/>
      <c r="M27" s="100"/>
      <c r="N27" s="100"/>
      <c r="O27" s="100"/>
      <c r="P27" s="100"/>
      <c r="Q27" s="100"/>
      <c r="R27" s="100"/>
      <c r="S27" s="100"/>
      <c r="T27" s="100"/>
      <c r="U27" s="100"/>
      <c r="V27" s="100"/>
      <c r="W27" s="96"/>
      <c r="X27" s="96"/>
      <c r="Y27" s="96"/>
      <c r="Z27" s="96"/>
    </row>
    <row r="28" spans="1:26" ht="11.25" customHeight="1">
      <c r="A28" s="101"/>
      <c r="B28" s="101"/>
      <c r="C28" s="100"/>
      <c r="D28" s="100"/>
      <c r="E28" s="100"/>
      <c r="F28" s="100"/>
      <c r="G28" s="100"/>
      <c r="H28" s="100"/>
      <c r="I28" s="100"/>
      <c r="J28" s="100"/>
      <c r="K28" s="100"/>
      <c r="L28" s="100"/>
      <c r="M28" s="100"/>
      <c r="N28" s="100"/>
      <c r="O28" s="100"/>
      <c r="P28" s="100"/>
      <c r="Q28" s="100"/>
      <c r="R28" s="100"/>
      <c r="S28" s="100"/>
      <c r="T28" s="100"/>
      <c r="U28" s="100"/>
      <c r="V28" s="100"/>
      <c r="W28" s="96"/>
      <c r="X28" s="96"/>
      <c r="Y28" s="96"/>
      <c r="Z28" s="96"/>
    </row>
    <row r="29" spans="1:26" ht="11.25" customHeight="1">
      <c r="A29" s="101"/>
      <c r="B29" s="101"/>
      <c r="C29" s="100"/>
      <c r="D29" s="100"/>
      <c r="E29" s="100"/>
      <c r="F29" s="100"/>
      <c r="G29" s="100"/>
      <c r="H29" s="100"/>
      <c r="I29" s="100"/>
      <c r="J29" s="100"/>
      <c r="K29" s="100"/>
      <c r="L29" s="100"/>
      <c r="M29" s="100"/>
      <c r="N29" s="100"/>
      <c r="O29" s="100"/>
      <c r="P29" s="100"/>
      <c r="Q29" s="100"/>
      <c r="R29" s="100"/>
      <c r="S29" s="100"/>
      <c r="T29" s="100"/>
      <c r="U29" s="100"/>
      <c r="V29" s="100"/>
      <c r="W29" s="96"/>
      <c r="X29" s="96"/>
      <c r="Y29" s="96"/>
      <c r="Z29" s="96"/>
    </row>
    <row r="30" spans="1:26" ht="11.25" customHeight="1">
      <c r="A30" s="101"/>
      <c r="B30" s="101"/>
      <c r="C30" s="100"/>
      <c r="D30" s="100"/>
      <c r="E30" s="100"/>
      <c r="F30" s="100"/>
      <c r="G30" s="100"/>
      <c r="H30" s="100"/>
      <c r="I30" s="100"/>
      <c r="J30" s="100"/>
      <c r="K30" s="100"/>
      <c r="L30" s="100"/>
      <c r="M30" s="100"/>
      <c r="N30" s="100"/>
      <c r="O30" s="100"/>
      <c r="P30" s="100"/>
      <c r="Q30" s="100"/>
      <c r="R30" s="100"/>
      <c r="S30" s="100"/>
      <c r="T30" s="100"/>
      <c r="U30" s="100"/>
      <c r="V30" s="100"/>
      <c r="W30" s="96"/>
      <c r="X30" s="96"/>
      <c r="Y30" s="96"/>
      <c r="Z30" s="96"/>
    </row>
    <row r="31" spans="1:26" ht="11.25" customHeight="1">
      <c r="A31" s="101"/>
      <c r="B31" s="101"/>
      <c r="C31" s="100"/>
      <c r="D31" s="100"/>
      <c r="E31" s="100"/>
      <c r="F31" s="100"/>
      <c r="G31" s="100"/>
      <c r="H31" s="100"/>
      <c r="I31" s="100"/>
      <c r="J31" s="100"/>
      <c r="K31" s="100"/>
      <c r="L31" s="100"/>
      <c r="M31" s="100"/>
      <c r="N31" s="100"/>
      <c r="O31" s="100"/>
      <c r="P31" s="100"/>
      <c r="Q31" s="100"/>
      <c r="R31" s="100"/>
      <c r="S31" s="100"/>
      <c r="T31" s="100"/>
      <c r="U31" s="100"/>
      <c r="V31" s="100"/>
      <c r="W31" s="96"/>
      <c r="X31" s="96"/>
      <c r="Y31" s="96"/>
      <c r="Z31" s="96"/>
    </row>
    <row r="32" spans="1:26" ht="11.25" customHeight="1">
      <c r="A32" s="101"/>
      <c r="B32" s="101"/>
      <c r="C32" s="100"/>
      <c r="D32" s="100"/>
      <c r="E32" s="100"/>
      <c r="F32" s="100"/>
      <c r="G32" s="100"/>
      <c r="H32" s="100"/>
      <c r="I32" s="100"/>
      <c r="J32" s="100"/>
      <c r="K32" s="100"/>
      <c r="L32" s="100"/>
      <c r="M32" s="100"/>
      <c r="N32" s="100"/>
      <c r="O32" s="100"/>
      <c r="P32" s="100"/>
      <c r="Q32" s="100"/>
      <c r="R32" s="100"/>
      <c r="S32" s="100"/>
      <c r="T32" s="100"/>
      <c r="U32" s="100"/>
      <c r="V32" s="100"/>
      <c r="W32" s="96"/>
      <c r="X32" s="96"/>
      <c r="Y32" s="96"/>
      <c r="Z32" s="96"/>
    </row>
    <row r="33" spans="1:26" ht="11.25" customHeight="1">
      <c r="A33" s="101"/>
      <c r="B33" s="101"/>
      <c r="C33" s="100"/>
      <c r="D33" s="100"/>
      <c r="E33" s="100"/>
      <c r="F33" s="100"/>
      <c r="G33" s="100"/>
      <c r="H33" s="100"/>
      <c r="I33" s="100"/>
      <c r="J33" s="100"/>
      <c r="K33" s="100"/>
      <c r="L33" s="100"/>
      <c r="M33" s="100"/>
      <c r="N33" s="100"/>
      <c r="O33" s="100"/>
      <c r="P33" s="100"/>
      <c r="Q33" s="100"/>
      <c r="R33" s="100"/>
      <c r="S33" s="100"/>
      <c r="T33" s="100"/>
      <c r="U33" s="100"/>
      <c r="V33" s="100"/>
      <c r="W33" s="96"/>
      <c r="X33" s="96"/>
      <c r="Y33" s="96"/>
      <c r="Z33" s="96"/>
    </row>
    <row r="34" spans="1:26" ht="11.25" customHeight="1">
      <c r="A34" s="101"/>
      <c r="B34" s="101"/>
      <c r="C34" s="100"/>
      <c r="D34" s="100"/>
      <c r="E34" s="100"/>
      <c r="F34" s="100"/>
      <c r="G34" s="100"/>
      <c r="H34" s="100"/>
      <c r="I34" s="100"/>
      <c r="J34" s="100"/>
      <c r="K34" s="100"/>
      <c r="L34" s="100"/>
      <c r="M34" s="100"/>
      <c r="N34" s="100"/>
      <c r="O34" s="100"/>
      <c r="P34" s="100"/>
      <c r="Q34" s="100"/>
      <c r="R34" s="100"/>
      <c r="S34" s="100"/>
      <c r="T34" s="100"/>
      <c r="U34" s="100"/>
      <c r="V34" s="100"/>
      <c r="W34" s="96"/>
      <c r="X34" s="96"/>
      <c r="Y34" s="96"/>
      <c r="Z34" s="96"/>
    </row>
    <row r="35" spans="1:26" ht="11.25" customHeight="1">
      <c r="A35" s="101"/>
      <c r="B35" s="101"/>
      <c r="C35" s="100"/>
      <c r="D35" s="100"/>
      <c r="E35" s="100"/>
      <c r="F35" s="100"/>
      <c r="G35" s="100"/>
      <c r="H35" s="100"/>
      <c r="I35" s="100"/>
      <c r="J35" s="100"/>
      <c r="K35" s="100"/>
      <c r="L35" s="100"/>
      <c r="M35" s="100"/>
      <c r="N35" s="100"/>
      <c r="O35" s="100"/>
      <c r="P35" s="100"/>
      <c r="Q35" s="100"/>
      <c r="R35" s="100"/>
      <c r="S35" s="100"/>
      <c r="T35" s="100"/>
      <c r="U35" s="100"/>
      <c r="V35" s="100"/>
      <c r="W35" s="96"/>
      <c r="X35" s="96"/>
      <c r="Y35" s="96"/>
      <c r="Z35" s="96"/>
    </row>
    <row r="36" spans="1:26" ht="11.25" customHeight="1">
      <c r="A36" s="101"/>
      <c r="B36" s="101"/>
      <c r="C36" s="100"/>
      <c r="D36" s="100"/>
      <c r="E36" s="100"/>
      <c r="F36" s="100"/>
      <c r="G36" s="100"/>
      <c r="H36" s="100"/>
      <c r="I36" s="100"/>
      <c r="J36" s="100"/>
      <c r="K36" s="100"/>
      <c r="L36" s="100"/>
      <c r="M36" s="100"/>
      <c r="N36" s="100"/>
      <c r="O36" s="100"/>
      <c r="P36" s="100"/>
      <c r="Q36" s="100"/>
      <c r="R36" s="100"/>
      <c r="S36" s="100"/>
      <c r="T36" s="100"/>
      <c r="U36" s="100"/>
      <c r="V36" s="100"/>
      <c r="W36" s="96"/>
      <c r="X36" s="96"/>
      <c r="Y36" s="96"/>
      <c r="Z36" s="96"/>
    </row>
    <row r="37" spans="1:26" ht="11.25" customHeight="1">
      <c r="A37" s="101"/>
      <c r="B37" s="101"/>
      <c r="C37" s="100"/>
      <c r="D37" s="100"/>
      <c r="E37" s="100"/>
      <c r="F37" s="100"/>
      <c r="G37" s="100"/>
      <c r="H37" s="100"/>
      <c r="I37" s="100"/>
      <c r="J37" s="100"/>
      <c r="K37" s="100"/>
      <c r="L37" s="100"/>
      <c r="M37" s="100"/>
      <c r="N37" s="100"/>
      <c r="O37" s="100"/>
      <c r="P37" s="100"/>
      <c r="Q37" s="100"/>
      <c r="R37" s="100"/>
      <c r="S37" s="100"/>
      <c r="T37" s="100"/>
      <c r="U37" s="100"/>
      <c r="V37" s="100"/>
      <c r="W37" s="96"/>
      <c r="X37" s="96"/>
      <c r="Y37" s="96"/>
      <c r="Z37" s="96"/>
    </row>
    <row r="38" spans="1:26" ht="11.25" customHeight="1">
      <c r="A38" s="101"/>
      <c r="B38" s="101"/>
      <c r="C38" s="100"/>
      <c r="D38" s="100"/>
      <c r="E38" s="100"/>
      <c r="F38" s="100"/>
      <c r="G38" s="100"/>
      <c r="H38" s="100"/>
      <c r="I38" s="100"/>
      <c r="J38" s="100"/>
      <c r="K38" s="100"/>
      <c r="L38" s="100"/>
      <c r="M38" s="100"/>
      <c r="N38" s="100"/>
      <c r="O38" s="100"/>
      <c r="P38" s="100"/>
      <c r="Q38" s="100"/>
      <c r="R38" s="100"/>
      <c r="S38" s="100"/>
      <c r="T38" s="100"/>
      <c r="U38" s="100"/>
      <c r="V38" s="100"/>
      <c r="W38" s="96"/>
      <c r="X38" s="96"/>
      <c r="Y38" s="96"/>
      <c r="Z38" s="96"/>
    </row>
    <row r="39" spans="1:26" ht="11.25" customHeight="1">
      <c r="A39" s="101"/>
      <c r="B39" s="101"/>
      <c r="C39" s="100"/>
      <c r="D39" s="100"/>
      <c r="E39" s="100"/>
      <c r="F39" s="100"/>
      <c r="G39" s="100"/>
      <c r="H39" s="100"/>
      <c r="I39" s="100"/>
      <c r="J39" s="100"/>
      <c r="K39" s="100"/>
      <c r="L39" s="100"/>
      <c r="M39" s="100"/>
      <c r="N39" s="100"/>
      <c r="O39" s="100"/>
      <c r="P39" s="100"/>
      <c r="Q39" s="100"/>
      <c r="R39" s="100"/>
      <c r="S39" s="100"/>
      <c r="T39" s="100"/>
      <c r="U39" s="100"/>
      <c r="V39" s="100"/>
      <c r="W39" s="96"/>
      <c r="X39" s="96"/>
      <c r="Y39" s="96"/>
      <c r="Z39" s="96"/>
    </row>
    <row r="40" spans="1:26" ht="11.25" customHeight="1">
      <c r="A40" s="101"/>
      <c r="B40" s="101"/>
      <c r="C40" s="100"/>
      <c r="D40" s="100"/>
      <c r="E40" s="100"/>
      <c r="F40" s="100"/>
      <c r="G40" s="100"/>
      <c r="H40" s="100"/>
      <c r="I40" s="100"/>
      <c r="J40" s="100"/>
      <c r="K40" s="100"/>
      <c r="L40" s="100"/>
      <c r="M40" s="100"/>
      <c r="N40" s="100"/>
      <c r="O40" s="100"/>
      <c r="P40" s="100"/>
      <c r="Q40" s="100"/>
      <c r="R40" s="100"/>
      <c r="S40" s="100"/>
      <c r="T40" s="100"/>
      <c r="U40" s="100"/>
      <c r="V40" s="100"/>
      <c r="W40" s="96"/>
      <c r="X40" s="96"/>
      <c r="Y40" s="96"/>
      <c r="Z40" s="96"/>
    </row>
    <row r="41" spans="1:26" ht="11.25" customHeight="1">
      <c r="A41" s="101"/>
      <c r="B41" s="101"/>
      <c r="C41" s="100"/>
      <c r="D41" s="100"/>
      <c r="E41" s="100"/>
      <c r="F41" s="100"/>
      <c r="G41" s="100"/>
      <c r="H41" s="100"/>
      <c r="I41" s="100"/>
      <c r="J41" s="100"/>
      <c r="K41" s="100"/>
      <c r="L41" s="100"/>
      <c r="M41" s="100"/>
      <c r="N41" s="100"/>
      <c r="O41" s="100"/>
      <c r="P41" s="100"/>
      <c r="Q41" s="100"/>
      <c r="R41" s="100"/>
      <c r="S41" s="100"/>
      <c r="T41" s="100"/>
      <c r="U41" s="100"/>
      <c r="V41" s="100"/>
      <c r="W41" s="96"/>
      <c r="X41" s="96"/>
      <c r="Y41" s="96"/>
      <c r="Z41" s="96"/>
    </row>
    <row r="42" spans="1:26" ht="11.25" customHeight="1">
      <c r="A42" s="101"/>
      <c r="B42" s="101"/>
      <c r="C42" s="100"/>
      <c r="D42" s="100"/>
      <c r="E42" s="100"/>
      <c r="F42" s="100"/>
      <c r="G42" s="100"/>
      <c r="H42" s="100"/>
      <c r="I42" s="100"/>
      <c r="J42" s="100"/>
      <c r="K42" s="100"/>
      <c r="L42" s="100"/>
      <c r="M42" s="100"/>
      <c r="N42" s="100"/>
      <c r="O42" s="100"/>
      <c r="P42" s="100"/>
      <c r="Q42" s="100"/>
      <c r="R42" s="100"/>
      <c r="S42" s="100"/>
      <c r="T42" s="100"/>
      <c r="U42" s="100"/>
      <c r="V42" s="100"/>
      <c r="W42" s="96"/>
      <c r="X42" s="96"/>
      <c r="Y42" s="96"/>
      <c r="Z42" s="96"/>
    </row>
    <row r="43" spans="1:26" ht="11.25" customHeight="1">
      <c r="A43" s="101"/>
      <c r="B43" s="101"/>
      <c r="C43" s="100"/>
      <c r="D43" s="100"/>
      <c r="E43" s="100"/>
      <c r="F43" s="100"/>
      <c r="G43" s="100"/>
      <c r="H43" s="100"/>
      <c r="I43" s="100"/>
      <c r="J43" s="100"/>
      <c r="K43" s="100"/>
      <c r="L43" s="100"/>
      <c r="M43" s="100"/>
      <c r="N43" s="100"/>
      <c r="O43" s="100"/>
      <c r="P43" s="100"/>
      <c r="Q43" s="100"/>
      <c r="R43" s="100"/>
      <c r="S43" s="100"/>
      <c r="T43" s="100"/>
      <c r="U43" s="100"/>
      <c r="V43" s="100"/>
      <c r="W43" s="96"/>
      <c r="X43" s="96"/>
      <c r="Y43" s="96"/>
      <c r="Z43" s="96"/>
    </row>
    <row r="44" spans="1:26" ht="11.25" customHeight="1">
      <c r="A44" s="101"/>
      <c r="B44" s="101"/>
      <c r="C44" s="100"/>
      <c r="D44" s="100"/>
      <c r="E44" s="100"/>
      <c r="F44" s="100"/>
      <c r="G44" s="100"/>
      <c r="H44" s="100"/>
      <c r="I44" s="100"/>
      <c r="J44" s="100"/>
      <c r="K44" s="100"/>
      <c r="L44" s="100"/>
      <c r="M44" s="100"/>
      <c r="N44" s="100"/>
      <c r="O44" s="100"/>
      <c r="P44" s="100"/>
      <c r="Q44" s="100"/>
      <c r="R44" s="100"/>
      <c r="S44" s="100"/>
      <c r="T44" s="100"/>
      <c r="U44" s="100"/>
      <c r="V44" s="100"/>
      <c r="W44" s="96"/>
      <c r="X44" s="96"/>
      <c r="Y44" s="96"/>
      <c r="Z44" s="96"/>
    </row>
    <row r="45" spans="1:26" ht="11.25" customHeight="1">
      <c r="A45" s="101"/>
      <c r="B45" s="101"/>
      <c r="C45" s="100"/>
      <c r="D45" s="100"/>
      <c r="E45" s="100"/>
      <c r="F45" s="100"/>
      <c r="G45" s="100"/>
      <c r="H45" s="100"/>
      <c r="I45" s="100"/>
      <c r="J45" s="100"/>
      <c r="K45" s="100"/>
      <c r="L45" s="100"/>
      <c r="M45" s="100"/>
      <c r="N45" s="100"/>
      <c r="O45" s="100"/>
      <c r="P45" s="100"/>
      <c r="Q45" s="100"/>
      <c r="R45" s="100"/>
      <c r="S45" s="100"/>
      <c r="T45" s="100"/>
      <c r="U45" s="100"/>
      <c r="V45" s="100"/>
      <c r="W45" s="96"/>
      <c r="X45" s="96"/>
      <c r="Y45" s="96"/>
      <c r="Z45" s="96"/>
    </row>
    <row r="46" spans="1:26" ht="11.25" customHeight="1">
      <c r="A46" s="101"/>
      <c r="B46" s="101"/>
      <c r="C46" s="100"/>
      <c r="D46" s="100"/>
      <c r="E46" s="100"/>
      <c r="F46" s="100"/>
      <c r="G46" s="100"/>
      <c r="H46" s="100"/>
      <c r="I46" s="100"/>
      <c r="J46" s="100"/>
      <c r="K46" s="100"/>
      <c r="L46" s="100"/>
      <c r="M46" s="100"/>
      <c r="N46" s="100"/>
      <c r="O46" s="100"/>
      <c r="P46" s="100"/>
      <c r="Q46" s="100"/>
      <c r="R46" s="100"/>
      <c r="S46" s="100"/>
      <c r="T46" s="100"/>
      <c r="U46" s="100"/>
      <c r="V46" s="100"/>
      <c r="W46" s="96"/>
      <c r="X46" s="96"/>
      <c r="Y46" s="96"/>
      <c r="Z46" s="96"/>
    </row>
    <row r="47" spans="1:26" ht="11.25" customHeight="1">
      <c r="A47" s="101"/>
      <c r="B47" s="101"/>
      <c r="C47" s="100"/>
      <c r="D47" s="100"/>
      <c r="E47" s="100"/>
      <c r="F47" s="100"/>
      <c r="G47" s="100"/>
      <c r="H47" s="100"/>
      <c r="I47" s="100"/>
      <c r="J47" s="100"/>
      <c r="K47" s="100"/>
      <c r="L47" s="100"/>
      <c r="M47" s="100"/>
      <c r="N47" s="100"/>
      <c r="O47" s="100"/>
      <c r="P47" s="100"/>
      <c r="Q47" s="100"/>
      <c r="R47" s="100"/>
      <c r="S47" s="100"/>
      <c r="T47" s="100"/>
      <c r="U47" s="100"/>
      <c r="V47" s="100"/>
      <c r="W47" s="96"/>
      <c r="X47" s="96"/>
      <c r="Y47" s="96"/>
      <c r="Z47" s="96"/>
    </row>
    <row r="48" spans="1:26" ht="11.25" customHeight="1">
      <c r="A48" s="101"/>
      <c r="B48" s="101"/>
      <c r="C48" s="100"/>
      <c r="D48" s="100"/>
      <c r="E48" s="100"/>
      <c r="F48" s="100"/>
      <c r="G48" s="100"/>
      <c r="H48" s="100"/>
      <c r="I48" s="100"/>
      <c r="J48" s="100"/>
      <c r="K48" s="100"/>
      <c r="L48" s="100"/>
      <c r="M48" s="100"/>
      <c r="N48" s="100"/>
      <c r="O48" s="100"/>
      <c r="P48" s="100"/>
      <c r="Q48" s="100"/>
      <c r="R48" s="100"/>
      <c r="S48" s="100"/>
      <c r="T48" s="100"/>
      <c r="U48" s="100"/>
      <c r="V48" s="100"/>
      <c r="W48" s="96"/>
      <c r="X48" s="96"/>
      <c r="Y48" s="96"/>
      <c r="Z48" s="96"/>
    </row>
    <row r="49" spans="1:26" ht="11.25" customHeight="1">
      <c r="A49" s="101"/>
      <c r="B49" s="101"/>
      <c r="C49" s="100"/>
      <c r="D49" s="100"/>
      <c r="E49" s="100"/>
      <c r="F49" s="100"/>
      <c r="G49" s="100"/>
      <c r="H49" s="100"/>
      <c r="I49" s="100"/>
      <c r="J49" s="100"/>
      <c r="K49" s="100"/>
      <c r="L49" s="100"/>
      <c r="M49" s="100"/>
      <c r="N49" s="100"/>
      <c r="O49" s="100"/>
      <c r="P49" s="100"/>
      <c r="Q49" s="100"/>
      <c r="R49" s="100"/>
      <c r="S49" s="100"/>
      <c r="T49" s="100"/>
      <c r="U49" s="100"/>
      <c r="V49" s="100"/>
      <c r="W49" s="96"/>
      <c r="X49" s="96"/>
      <c r="Y49" s="96"/>
      <c r="Z49" s="96"/>
    </row>
    <row r="50" spans="1:26" ht="11.25" customHeight="1">
      <c r="A50" s="101"/>
      <c r="B50" s="101"/>
      <c r="C50" s="100"/>
      <c r="D50" s="100"/>
      <c r="E50" s="100"/>
      <c r="F50" s="100"/>
      <c r="G50" s="100"/>
      <c r="H50" s="100"/>
      <c r="I50" s="100"/>
      <c r="J50" s="100"/>
      <c r="K50" s="100"/>
      <c r="L50" s="100"/>
      <c r="M50" s="100"/>
      <c r="N50" s="100"/>
      <c r="O50" s="100"/>
      <c r="P50" s="100"/>
      <c r="Q50" s="100"/>
      <c r="R50" s="100"/>
      <c r="S50" s="100"/>
      <c r="T50" s="100"/>
      <c r="U50" s="100"/>
      <c r="V50" s="100"/>
      <c r="W50" s="96"/>
      <c r="X50" s="96"/>
      <c r="Y50" s="96"/>
      <c r="Z50" s="96"/>
    </row>
    <row r="51" spans="1:26" ht="11.25" customHeight="1">
      <c r="A51" s="101"/>
      <c r="B51" s="101"/>
      <c r="C51" s="100"/>
      <c r="D51" s="100"/>
      <c r="E51" s="100"/>
      <c r="F51" s="100"/>
      <c r="G51" s="100"/>
      <c r="H51" s="100"/>
      <c r="I51" s="100"/>
      <c r="J51" s="100"/>
      <c r="K51" s="100"/>
      <c r="L51" s="100"/>
      <c r="M51" s="100"/>
      <c r="N51" s="100"/>
      <c r="O51" s="100"/>
      <c r="P51" s="100"/>
      <c r="Q51" s="100"/>
      <c r="R51" s="100"/>
      <c r="S51" s="100"/>
      <c r="T51" s="100"/>
      <c r="U51" s="100"/>
      <c r="V51" s="100"/>
      <c r="W51" s="96"/>
      <c r="X51" s="96"/>
      <c r="Y51" s="96"/>
      <c r="Z51" s="96"/>
    </row>
    <row r="52" spans="1:26" ht="11.25" customHeight="1">
      <c r="A52" s="101"/>
      <c r="B52" s="101"/>
      <c r="C52" s="100"/>
      <c r="D52" s="100"/>
      <c r="E52" s="100"/>
      <c r="F52" s="100"/>
      <c r="G52" s="100"/>
      <c r="H52" s="100"/>
      <c r="I52" s="100"/>
      <c r="J52" s="100"/>
      <c r="K52" s="100"/>
      <c r="L52" s="100"/>
      <c r="M52" s="100"/>
      <c r="N52" s="100"/>
      <c r="O52" s="100"/>
      <c r="P52" s="100"/>
      <c r="Q52" s="100"/>
      <c r="R52" s="100"/>
      <c r="S52" s="100"/>
      <c r="T52" s="100"/>
      <c r="U52" s="100"/>
      <c r="V52" s="100"/>
      <c r="W52" s="96"/>
      <c r="X52" s="96"/>
      <c r="Y52" s="96"/>
      <c r="Z52" s="96"/>
    </row>
    <row r="53" spans="1:26" ht="11.25" customHeight="1">
      <c r="A53" s="101"/>
      <c r="B53" s="101"/>
      <c r="C53" s="100"/>
      <c r="D53" s="100"/>
      <c r="E53" s="100"/>
      <c r="F53" s="100"/>
      <c r="G53" s="100"/>
      <c r="H53" s="100"/>
      <c r="I53" s="100"/>
      <c r="J53" s="100"/>
      <c r="K53" s="100"/>
      <c r="L53" s="100"/>
      <c r="M53" s="100"/>
      <c r="N53" s="100"/>
      <c r="O53" s="100"/>
      <c r="P53" s="100"/>
      <c r="Q53" s="100"/>
      <c r="R53" s="100"/>
      <c r="S53" s="100"/>
      <c r="T53" s="100"/>
      <c r="U53" s="100"/>
      <c r="V53" s="100"/>
      <c r="W53" s="96"/>
      <c r="X53" s="96"/>
      <c r="Y53" s="96"/>
      <c r="Z53" s="96"/>
    </row>
    <row r="54" spans="1:26" ht="11.25" customHeight="1">
      <c r="A54" s="101"/>
      <c r="B54" s="101"/>
      <c r="C54" s="100"/>
      <c r="D54" s="100"/>
      <c r="E54" s="100"/>
      <c r="F54" s="100"/>
      <c r="G54" s="100"/>
      <c r="H54" s="100"/>
      <c r="I54" s="100"/>
      <c r="J54" s="100"/>
      <c r="K54" s="100"/>
      <c r="L54" s="100"/>
      <c r="M54" s="100"/>
      <c r="N54" s="100"/>
      <c r="O54" s="100"/>
      <c r="P54" s="100"/>
      <c r="Q54" s="100"/>
      <c r="R54" s="100"/>
      <c r="S54" s="100"/>
      <c r="T54" s="100"/>
      <c r="U54" s="100"/>
      <c r="V54" s="100"/>
      <c r="W54" s="96"/>
      <c r="X54" s="96"/>
      <c r="Y54" s="96"/>
      <c r="Z54" s="96"/>
    </row>
    <row r="55" spans="1:26" ht="11.25" customHeight="1">
      <c r="A55" s="101"/>
      <c r="B55" s="101"/>
      <c r="C55" s="100"/>
      <c r="D55" s="100"/>
      <c r="E55" s="100"/>
      <c r="F55" s="100"/>
      <c r="G55" s="100"/>
      <c r="H55" s="100"/>
      <c r="I55" s="100"/>
      <c r="J55" s="100"/>
      <c r="K55" s="100"/>
      <c r="L55" s="100"/>
      <c r="M55" s="100"/>
      <c r="N55" s="100"/>
      <c r="O55" s="100"/>
      <c r="P55" s="100"/>
      <c r="Q55" s="100"/>
      <c r="R55" s="100"/>
      <c r="S55" s="100"/>
      <c r="T55" s="100"/>
      <c r="U55" s="100"/>
      <c r="V55" s="100"/>
      <c r="W55" s="96"/>
      <c r="X55" s="96"/>
      <c r="Y55" s="96"/>
      <c r="Z55" s="96"/>
    </row>
    <row r="56" spans="1:26" ht="11.25" customHeight="1">
      <c r="A56" s="101"/>
      <c r="B56" s="101"/>
      <c r="C56" s="100"/>
      <c r="D56" s="100"/>
      <c r="E56" s="100"/>
      <c r="F56" s="100"/>
      <c r="G56" s="100"/>
      <c r="H56" s="100"/>
      <c r="I56" s="100"/>
      <c r="J56" s="100"/>
      <c r="K56" s="100"/>
      <c r="L56" s="100"/>
      <c r="M56" s="100"/>
      <c r="N56" s="100"/>
      <c r="O56" s="100"/>
      <c r="P56" s="100"/>
      <c r="Q56" s="100"/>
      <c r="R56" s="100"/>
      <c r="S56" s="100"/>
      <c r="T56" s="100"/>
      <c r="U56" s="100"/>
      <c r="V56" s="100"/>
      <c r="W56" s="96"/>
      <c r="X56" s="96"/>
      <c r="Y56" s="96"/>
      <c r="Z56" s="96"/>
    </row>
    <row r="57" spans="1:26" ht="11.25" customHeight="1">
      <c r="A57" s="101"/>
      <c r="B57" s="101"/>
      <c r="C57" s="100"/>
      <c r="D57" s="100"/>
      <c r="E57" s="100"/>
      <c r="F57" s="100"/>
      <c r="G57" s="100"/>
      <c r="H57" s="100"/>
      <c r="I57" s="100"/>
      <c r="J57" s="100"/>
      <c r="K57" s="100"/>
      <c r="L57" s="100"/>
      <c r="M57" s="100"/>
      <c r="N57" s="100"/>
      <c r="O57" s="100"/>
      <c r="P57" s="100"/>
      <c r="Q57" s="100"/>
      <c r="R57" s="100"/>
      <c r="S57" s="100"/>
      <c r="T57" s="100"/>
      <c r="U57" s="100"/>
      <c r="V57" s="100"/>
      <c r="W57" s="96"/>
      <c r="X57" s="96"/>
      <c r="Y57" s="96"/>
      <c r="Z57" s="96"/>
    </row>
    <row r="58" spans="1:26" ht="11.25" customHeight="1">
      <c r="A58" s="101"/>
      <c r="B58" s="101"/>
      <c r="C58" s="100"/>
      <c r="D58" s="100"/>
      <c r="E58" s="100"/>
      <c r="F58" s="100"/>
      <c r="G58" s="100"/>
      <c r="H58" s="100"/>
      <c r="I58" s="100"/>
      <c r="J58" s="100"/>
      <c r="K58" s="100"/>
      <c r="L58" s="100"/>
      <c r="M58" s="100"/>
      <c r="N58" s="100"/>
      <c r="O58" s="100"/>
      <c r="P58" s="100"/>
      <c r="Q58" s="100"/>
      <c r="R58" s="100"/>
      <c r="S58" s="100"/>
      <c r="T58" s="100"/>
      <c r="U58" s="100"/>
      <c r="V58" s="100"/>
      <c r="W58" s="96"/>
      <c r="X58" s="96"/>
      <c r="Y58" s="96"/>
      <c r="Z58" s="96"/>
    </row>
    <row r="59" spans="1:26" ht="11.25" customHeight="1">
      <c r="A59" s="101"/>
      <c r="B59" s="101"/>
      <c r="C59" s="100"/>
      <c r="D59" s="100"/>
      <c r="E59" s="100"/>
      <c r="F59" s="100"/>
      <c r="G59" s="100"/>
      <c r="H59" s="100"/>
      <c r="I59" s="100"/>
      <c r="J59" s="100"/>
      <c r="K59" s="100"/>
      <c r="L59" s="100"/>
      <c r="M59" s="100"/>
      <c r="N59" s="100"/>
      <c r="O59" s="100"/>
      <c r="P59" s="100"/>
      <c r="Q59" s="100"/>
      <c r="R59" s="100"/>
      <c r="S59" s="100"/>
      <c r="T59" s="100"/>
      <c r="U59" s="100"/>
      <c r="V59" s="100"/>
      <c r="W59" s="96"/>
      <c r="X59" s="96"/>
      <c r="Y59" s="96"/>
      <c r="Z59" s="96"/>
    </row>
    <row r="60" spans="1:26" ht="11.25" customHeight="1">
      <c r="A60" s="101"/>
      <c r="B60" s="101"/>
      <c r="C60" s="100"/>
      <c r="D60" s="100"/>
      <c r="E60" s="100"/>
      <c r="F60" s="100"/>
      <c r="G60" s="100"/>
      <c r="H60" s="100"/>
      <c r="I60" s="100"/>
      <c r="J60" s="100"/>
      <c r="K60" s="100"/>
      <c r="L60" s="100"/>
      <c r="M60" s="100"/>
      <c r="N60" s="100"/>
      <c r="O60" s="100"/>
      <c r="P60" s="100"/>
      <c r="Q60" s="100"/>
      <c r="R60" s="100"/>
      <c r="S60" s="100"/>
      <c r="T60" s="100"/>
      <c r="U60" s="100"/>
      <c r="V60" s="100"/>
      <c r="W60" s="96"/>
      <c r="X60" s="96"/>
      <c r="Y60" s="96"/>
      <c r="Z60" s="96"/>
    </row>
    <row r="61" spans="1:26" ht="11.25" customHeight="1">
      <c r="A61" s="101"/>
      <c r="B61" s="101"/>
      <c r="C61" s="100"/>
      <c r="D61" s="100"/>
      <c r="E61" s="100"/>
      <c r="F61" s="100"/>
      <c r="G61" s="100"/>
      <c r="H61" s="100"/>
      <c r="I61" s="100"/>
      <c r="J61" s="100"/>
      <c r="K61" s="100"/>
      <c r="L61" s="100"/>
      <c r="M61" s="100"/>
      <c r="N61" s="100"/>
      <c r="O61" s="100"/>
      <c r="P61" s="100"/>
      <c r="Q61" s="100"/>
      <c r="R61" s="100"/>
      <c r="S61" s="100"/>
      <c r="T61" s="100"/>
      <c r="U61" s="100"/>
      <c r="V61" s="100"/>
      <c r="W61" s="96"/>
      <c r="X61" s="96"/>
      <c r="Y61" s="96"/>
      <c r="Z61" s="96"/>
    </row>
    <row r="62" spans="1:26" ht="11.25" customHeight="1">
      <c r="A62" s="101"/>
      <c r="B62" s="101"/>
      <c r="C62" s="100"/>
      <c r="D62" s="100"/>
      <c r="E62" s="100"/>
      <c r="F62" s="100"/>
      <c r="G62" s="100"/>
      <c r="H62" s="100"/>
      <c r="I62" s="100"/>
      <c r="J62" s="100"/>
      <c r="K62" s="100"/>
      <c r="L62" s="100"/>
      <c r="M62" s="100"/>
      <c r="N62" s="100"/>
      <c r="O62" s="100"/>
      <c r="P62" s="100"/>
      <c r="Q62" s="100"/>
      <c r="R62" s="100"/>
      <c r="S62" s="100"/>
      <c r="T62" s="100"/>
      <c r="U62" s="100"/>
      <c r="V62" s="100"/>
      <c r="W62" s="96"/>
      <c r="X62" s="96"/>
      <c r="Y62" s="96"/>
      <c r="Z62" s="96"/>
    </row>
    <row r="63" spans="1:26" ht="11.25" customHeight="1">
      <c r="A63" s="101"/>
      <c r="B63" s="101"/>
      <c r="C63" s="100"/>
      <c r="D63" s="100"/>
      <c r="E63" s="100"/>
      <c r="F63" s="100"/>
      <c r="G63" s="100"/>
      <c r="H63" s="100"/>
      <c r="I63" s="100"/>
      <c r="J63" s="100"/>
      <c r="K63" s="100"/>
      <c r="L63" s="100"/>
      <c r="M63" s="100"/>
      <c r="N63" s="100"/>
      <c r="O63" s="100"/>
      <c r="P63" s="100"/>
      <c r="Q63" s="100"/>
      <c r="R63" s="100"/>
      <c r="S63" s="100"/>
      <c r="T63" s="100"/>
      <c r="U63" s="100"/>
      <c r="V63" s="100"/>
      <c r="W63" s="96"/>
      <c r="X63" s="96"/>
      <c r="Y63" s="96"/>
      <c r="Z63" s="96"/>
    </row>
    <row r="64" spans="1:26" ht="11.25" customHeight="1">
      <c r="A64" s="101"/>
      <c r="B64" s="101"/>
      <c r="C64" s="100"/>
      <c r="D64" s="100"/>
      <c r="E64" s="100"/>
      <c r="F64" s="100"/>
      <c r="G64" s="100"/>
      <c r="H64" s="100"/>
      <c r="I64" s="100"/>
      <c r="J64" s="100"/>
      <c r="K64" s="100"/>
      <c r="L64" s="100"/>
      <c r="M64" s="100"/>
      <c r="N64" s="100"/>
      <c r="O64" s="100"/>
      <c r="P64" s="100"/>
      <c r="Q64" s="100"/>
      <c r="R64" s="100"/>
      <c r="S64" s="100"/>
      <c r="T64" s="100"/>
      <c r="U64" s="100"/>
      <c r="V64" s="100"/>
      <c r="W64" s="96"/>
      <c r="X64" s="96"/>
      <c r="Y64" s="96"/>
      <c r="Z64" s="96"/>
    </row>
    <row r="65" spans="1:26" ht="11.25" customHeight="1">
      <c r="A65" s="101"/>
      <c r="B65" s="101"/>
      <c r="C65" s="100"/>
      <c r="D65" s="100"/>
      <c r="E65" s="100"/>
      <c r="F65" s="100"/>
      <c r="G65" s="100"/>
      <c r="H65" s="100"/>
      <c r="I65" s="100"/>
      <c r="J65" s="100"/>
      <c r="K65" s="100"/>
      <c r="L65" s="100"/>
      <c r="M65" s="100"/>
      <c r="N65" s="100"/>
      <c r="O65" s="100"/>
      <c r="P65" s="100"/>
      <c r="Q65" s="100"/>
      <c r="R65" s="100"/>
      <c r="S65" s="100"/>
      <c r="T65" s="100"/>
      <c r="U65" s="100"/>
      <c r="V65" s="100"/>
      <c r="W65" s="96"/>
      <c r="X65" s="96"/>
      <c r="Y65" s="96"/>
      <c r="Z65" s="96"/>
    </row>
    <row r="66" spans="1:26" ht="11.25" customHeight="1">
      <c r="A66" s="101"/>
      <c r="B66" s="101"/>
      <c r="C66" s="100"/>
      <c r="D66" s="100"/>
      <c r="E66" s="100"/>
      <c r="F66" s="100"/>
      <c r="G66" s="100"/>
      <c r="H66" s="100"/>
      <c r="I66" s="100"/>
      <c r="J66" s="100"/>
      <c r="K66" s="100"/>
      <c r="L66" s="100"/>
      <c r="M66" s="100"/>
      <c r="N66" s="100"/>
      <c r="O66" s="100"/>
      <c r="P66" s="100"/>
      <c r="Q66" s="100"/>
      <c r="R66" s="100"/>
      <c r="S66" s="100"/>
      <c r="T66" s="100"/>
      <c r="U66" s="100"/>
      <c r="V66" s="100"/>
      <c r="W66" s="96"/>
      <c r="X66" s="96"/>
      <c r="Y66" s="96"/>
      <c r="Z66" s="96"/>
    </row>
    <row r="67" spans="1:26" ht="11.25" customHeight="1">
      <c r="A67" s="101"/>
      <c r="B67" s="101"/>
      <c r="C67" s="100"/>
      <c r="D67" s="100"/>
      <c r="E67" s="100"/>
      <c r="F67" s="100"/>
      <c r="G67" s="100"/>
      <c r="H67" s="100"/>
      <c r="I67" s="100"/>
      <c r="J67" s="100"/>
      <c r="K67" s="100"/>
      <c r="L67" s="100"/>
      <c r="M67" s="100"/>
      <c r="N67" s="100"/>
      <c r="O67" s="100"/>
      <c r="P67" s="100"/>
      <c r="Q67" s="100"/>
      <c r="R67" s="100"/>
      <c r="S67" s="100"/>
      <c r="T67" s="100"/>
      <c r="U67" s="100"/>
      <c r="V67" s="100"/>
      <c r="W67" s="96"/>
      <c r="X67" s="96"/>
      <c r="Y67" s="96"/>
      <c r="Z67" s="96"/>
    </row>
    <row r="68" spans="1:26" ht="11.25" customHeight="1">
      <c r="A68" s="101"/>
      <c r="B68" s="101"/>
      <c r="C68" s="100"/>
      <c r="D68" s="100"/>
      <c r="E68" s="100"/>
      <c r="F68" s="100"/>
      <c r="G68" s="100"/>
      <c r="H68" s="100"/>
      <c r="I68" s="100"/>
      <c r="J68" s="100"/>
      <c r="K68" s="100"/>
      <c r="L68" s="100"/>
      <c r="M68" s="100"/>
      <c r="N68" s="100"/>
      <c r="O68" s="100"/>
      <c r="P68" s="100"/>
      <c r="Q68" s="100"/>
      <c r="R68" s="100"/>
      <c r="S68" s="100"/>
      <c r="T68" s="100"/>
      <c r="U68" s="100"/>
      <c r="V68" s="100"/>
      <c r="W68" s="96"/>
      <c r="X68" s="96"/>
      <c r="Y68" s="96"/>
      <c r="Z68" s="96"/>
    </row>
    <row r="69" spans="1:26" ht="11.25" customHeight="1">
      <c r="A69" s="101"/>
      <c r="B69" s="101"/>
      <c r="C69" s="100"/>
      <c r="D69" s="100"/>
      <c r="E69" s="100"/>
      <c r="F69" s="100"/>
      <c r="G69" s="100"/>
      <c r="H69" s="100"/>
      <c r="I69" s="100"/>
      <c r="J69" s="100"/>
      <c r="K69" s="100"/>
      <c r="L69" s="100"/>
      <c r="M69" s="100"/>
      <c r="N69" s="100"/>
      <c r="O69" s="100"/>
      <c r="P69" s="100"/>
      <c r="Q69" s="100"/>
      <c r="R69" s="100"/>
      <c r="S69" s="100"/>
      <c r="T69" s="100"/>
      <c r="U69" s="100"/>
      <c r="V69" s="100"/>
      <c r="W69" s="96"/>
      <c r="X69" s="96"/>
      <c r="Y69" s="96"/>
      <c r="Z69" s="96"/>
    </row>
    <row r="70" spans="1:26" ht="11.25" customHeight="1">
      <c r="A70" s="101"/>
      <c r="B70" s="101"/>
      <c r="C70" s="100"/>
      <c r="D70" s="100"/>
      <c r="E70" s="100"/>
      <c r="F70" s="100"/>
      <c r="G70" s="100"/>
      <c r="H70" s="100"/>
      <c r="I70" s="100"/>
      <c r="J70" s="100"/>
      <c r="K70" s="100"/>
      <c r="L70" s="100"/>
      <c r="M70" s="100"/>
      <c r="N70" s="100"/>
      <c r="O70" s="100"/>
      <c r="P70" s="100"/>
      <c r="Q70" s="100"/>
      <c r="R70" s="100"/>
      <c r="S70" s="100"/>
      <c r="T70" s="100"/>
      <c r="U70" s="100"/>
      <c r="V70" s="100"/>
      <c r="W70" s="96"/>
      <c r="X70" s="96"/>
      <c r="Y70" s="96"/>
      <c r="Z70" s="96"/>
    </row>
    <row r="71" spans="1:26" ht="11.25" customHeight="1">
      <c r="A71" s="101"/>
      <c r="B71" s="101"/>
      <c r="C71" s="100"/>
      <c r="D71" s="100"/>
      <c r="E71" s="100"/>
      <c r="F71" s="100"/>
      <c r="G71" s="100"/>
      <c r="H71" s="100"/>
      <c r="I71" s="100"/>
      <c r="J71" s="100"/>
      <c r="K71" s="100"/>
      <c r="L71" s="100"/>
      <c r="M71" s="100"/>
      <c r="N71" s="100"/>
      <c r="O71" s="100"/>
      <c r="P71" s="100"/>
      <c r="Q71" s="100"/>
      <c r="R71" s="100"/>
      <c r="S71" s="100"/>
      <c r="T71" s="100"/>
      <c r="U71" s="100"/>
      <c r="V71" s="100"/>
      <c r="W71" s="96"/>
      <c r="X71" s="96"/>
      <c r="Y71" s="96"/>
      <c r="Z71" s="96"/>
    </row>
    <row r="72" spans="1:26" ht="11.25" customHeight="1">
      <c r="A72" s="101"/>
      <c r="B72" s="101"/>
      <c r="C72" s="100"/>
      <c r="D72" s="100"/>
      <c r="E72" s="100"/>
      <c r="F72" s="100"/>
      <c r="G72" s="100"/>
      <c r="H72" s="100"/>
      <c r="I72" s="100"/>
      <c r="J72" s="100"/>
      <c r="K72" s="100"/>
      <c r="L72" s="100"/>
      <c r="M72" s="100"/>
      <c r="N72" s="100"/>
      <c r="O72" s="100"/>
      <c r="P72" s="100"/>
      <c r="Q72" s="100"/>
      <c r="R72" s="100"/>
      <c r="S72" s="100"/>
      <c r="T72" s="100"/>
      <c r="U72" s="100"/>
      <c r="V72" s="100"/>
      <c r="W72" s="96"/>
      <c r="X72" s="96"/>
      <c r="Y72" s="96"/>
      <c r="Z72" s="96"/>
    </row>
    <row r="73" spans="1:26" ht="11.25" customHeight="1">
      <c r="A73" s="101"/>
      <c r="B73" s="101"/>
      <c r="C73" s="100"/>
      <c r="D73" s="100"/>
      <c r="E73" s="100"/>
      <c r="F73" s="100"/>
      <c r="G73" s="100"/>
      <c r="H73" s="100"/>
      <c r="I73" s="100"/>
      <c r="J73" s="100"/>
      <c r="K73" s="100"/>
      <c r="L73" s="100"/>
      <c r="M73" s="100"/>
      <c r="N73" s="100"/>
      <c r="O73" s="100"/>
      <c r="P73" s="100"/>
      <c r="Q73" s="100"/>
      <c r="R73" s="100"/>
      <c r="S73" s="100"/>
      <c r="T73" s="100"/>
      <c r="U73" s="100"/>
      <c r="V73" s="100"/>
      <c r="W73" s="96"/>
      <c r="X73" s="96"/>
      <c r="Y73" s="96"/>
      <c r="Z73" s="96"/>
    </row>
    <row r="74" spans="1:26" ht="11.25" customHeight="1">
      <c r="A74" s="101"/>
      <c r="B74" s="101"/>
      <c r="C74" s="100"/>
      <c r="D74" s="100"/>
      <c r="E74" s="100"/>
      <c r="F74" s="100"/>
      <c r="G74" s="100"/>
      <c r="H74" s="100"/>
      <c r="I74" s="100"/>
      <c r="J74" s="100"/>
      <c r="K74" s="100"/>
      <c r="L74" s="100"/>
      <c r="M74" s="100"/>
      <c r="N74" s="100"/>
      <c r="O74" s="100"/>
      <c r="P74" s="100"/>
      <c r="Q74" s="100"/>
      <c r="R74" s="100"/>
      <c r="S74" s="100"/>
      <c r="T74" s="100"/>
      <c r="U74" s="100"/>
      <c r="V74" s="100"/>
      <c r="W74" s="96"/>
      <c r="X74" s="96"/>
      <c r="Y74" s="96"/>
      <c r="Z74" s="96"/>
    </row>
    <row r="75" spans="1:26" ht="11.25" customHeight="1">
      <c r="A75" s="101"/>
      <c r="B75" s="101"/>
      <c r="C75" s="100"/>
      <c r="D75" s="100"/>
      <c r="E75" s="100"/>
      <c r="F75" s="100"/>
      <c r="G75" s="100"/>
      <c r="H75" s="100"/>
      <c r="I75" s="100"/>
      <c r="J75" s="100"/>
      <c r="K75" s="100"/>
      <c r="L75" s="100"/>
      <c r="M75" s="100"/>
      <c r="N75" s="100"/>
      <c r="O75" s="100"/>
      <c r="P75" s="100"/>
      <c r="Q75" s="100"/>
      <c r="R75" s="100"/>
      <c r="S75" s="100"/>
      <c r="T75" s="100"/>
      <c r="U75" s="100"/>
      <c r="V75" s="100"/>
      <c r="W75" s="96"/>
      <c r="X75" s="96"/>
      <c r="Y75" s="96"/>
      <c r="Z75" s="96"/>
    </row>
    <row r="76" spans="1:26" ht="11.25" customHeight="1">
      <c r="A76" s="101"/>
      <c r="B76" s="101"/>
      <c r="C76" s="100"/>
      <c r="D76" s="100"/>
      <c r="E76" s="100"/>
      <c r="F76" s="100"/>
      <c r="G76" s="100"/>
      <c r="H76" s="100"/>
      <c r="I76" s="100"/>
      <c r="J76" s="100"/>
      <c r="K76" s="100"/>
      <c r="L76" s="100"/>
      <c r="M76" s="100"/>
      <c r="N76" s="100"/>
      <c r="O76" s="100"/>
      <c r="P76" s="100"/>
      <c r="Q76" s="100"/>
      <c r="R76" s="100"/>
      <c r="S76" s="100"/>
      <c r="T76" s="100"/>
      <c r="U76" s="100"/>
      <c r="V76" s="100"/>
      <c r="W76" s="96"/>
      <c r="X76" s="96"/>
      <c r="Y76" s="96"/>
      <c r="Z76" s="96"/>
    </row>
    <row r="77" spans="1:26" ht="11.25" customHeight="1">
      <c r="A77" s="101"/>
      <c r="B77" s="101"/>
      <c r="C77" s="100"/>
      <c r="D77" s="100"/>
      <c r="E77" s="100"/>
      <c r="F77" s="100"/>
      <c r="G77" s="100"/>
      <c r="H77" s="100"/>
      <c r="I77" s="100"/>
      <c r="J77" s="100"/>
      <c r="K77" s="100"/>
      <c r="L77" s="100"/>
      <c r="M77" s="100"/>
      <c r="N77" s="100"/>
      <c r="O77" s="100"/>
      <c r="P77" s="100"/>
      <c r="Q77" s="100"/>
      <c r="R77" s="100"/>
      <c r="S77" s="100"/>
      <c r="T77" s="100"/>
      <c r="U77" s="100"/>
      <c r="V77" s="100"/>
      <c r="W77" s="96"/>
      <c r="X77" s="96"/>
      <c r="Y77" s="96"/>
      <c r="Z77" s="96"/>
    </row>
    <row r="78" spans="1:26" ht="11.25" customHeight="1">
      <c r="A78" s="101"/>
      <c r="B78" s="101"/>
      <c r="C78" s="100"/>
      <c r="D78" s="100"/>
      <c r="E78" s="100"/>
      <c r="F78" s="100"/>
      <c r="G78" s="100"/>
      <c r="H78" s="100"/>
      <c r="I78" s="100"/>
      <c r="J78" s="100"/>
      <c r="K78" s="100"/>
      <c r="L78" s="100"/>
      <c r="M78" s="100"/>
      <c r="N78" s="100"/>
      <c r="O78" s="100"/>
      <c r="P78" s="100"/>
      <c r="Q78" s="100"/>
      <c r="R78" s="100"/>
      <c r="S78" s="100"/>
      <c r="T78" s="100"/>
      <c r="U78" s="100"/>
      <c r="V78" s="100"/>
      <c r="W78" s="96"/>
      <c r="X78" s="96"/>
      <c r="Y78" s="96"/>
      <c r="Z78" s="96"/>
    </row>
    <row r="79" spans="1:26" ht="11.25" customHeight="1">
      <c r="A79" s="101"/>
      <c r="B79" s="101"/>
      <c r="C79" s="100"/>
      <c r="D79" s="100"/>
      <c r="E79" s="100"/>
      <c r="F79" s="100"/>
      <c r="G79" s="100"/>
      <c r="H79" s="100"/>
      <c r="I79" s="100"/>
      <c r="J79" s="100"/>
      <c r="K79" s="100"/>
      <c r="L79" s="100"/>
      <c r="M79" s="100"/>
      <c r="N79" s="100"/>
      <c r="O79" s="100"/>
      <c r="P79" s="100"/>
      <c r="Q79" s="100"/>
      <c r="R79" s="100"/>
      <c r="S79" s="100"/>
      <c r="T79" s="100"/>
      <c r="U79" s="100"/>
      <c r="V79" s="100"/>
      <c r="W79" s="96"/>
      <c r="X79" s="96"/>
      <c r="Y79" s="96"/>
      <c r="Z79" s="96"/>
    </row>
    <row r="80" spans="1:26" ht="11.25" customHeight="1">
      <c r="A80" s="101"/>
      <c r="B80" s="101"/>
      <c r="C80" s="100"/>
      <c r="D80" s="100"/>
      <c r="E80" s="100"/>
      <c r="F80" s="100"/>
      <c r="G80" s="100"/>
      <c r="H80" s="100"/>
      <c r="I80" s="100"/>
      <c r="J80" s="100"/>
      <c r="K80" s="100"/>
      <c r="L80" s="100"/>
      <c r="M80" s="100"/>
      <c r="N80" s="100"/>
      <c r="O80" s="100"/>
      <c r="P80" s="100"/>
      <c r="Q80" s="100"/>
      <c r="R80" s="100"/>
      <c r="S80" s="100"/>
      <c r="T80" s="100"/>
      <c r="U80" s="100"/>
      <c r="V80" s="100"/>
      <c r="W80" s="96"/>
      <c r="X80" s="96"/>
      <c r="Y80" s="96"/>
      <c r="Z80" s="96"/>
    </row>
    <row r="81" spans="1:26" ht="11.25" customHeight="1">
      <c r="A81" s="101"/>
      <c r="B81" s="101"/>
      <c r="C81" s="100"/>
      <c r="D81" s="100"/>
      <c r="E81" s="100"/>
      <c r="F81" s="100"/>
      <c r="G81" s="100"/>
      <c r="H81" s="100"/>
      <c r="I81" s="100"/>
      <c r="J81" s="100"/>
      <c r="K81" s="100"/>
      <c r="L81" s="100"/>
      <c r="M81" s="100"/>
      <c r="N81" s="100"/>
      <c r="O81" s="100"/>
      <c r="P81" s="100"/>
      <c r="Q81" s="100"/>
      <c r="R81" s="100"/>
      <c r="S81" s="100"/>
      <c r="T81" s="100"/>
      <c r="U81" s="100"/>
      <c r="V81" s="100"/>
      <c r="W81" s="96"/>
      <c r="X81" s="96"/>
      <c r="Y81" s="96"/>
      <c r="Z81" s="96"/>
    </row>
    <row r="82" spans="1:26" ht="11.25" customHeight="1">
      <c r="A82" s="101"/>
      <c r="B82" s="101"/>
      <c r="C82" s="100"/>
      <c r="D82" s="100"/>
      <c r="E82" s="100"/>
      <c r="F82" s="100"/>
      <c r="G82" s="100"/>
      <c r="H82" s="100"/>
      <c r="I82" s="100"/>
      <c r="J82" s="100"/>
      <c r="K82" s="100"/>
      <c r="L82" s="100"/>
      <c r="M82" s="100"/>
      <c r="N82" s="100"/>
      <c r="O82" s="100"/>
      <c r="P82" s="100"/>
      <c r="Q82" s="100"/>
      <c r="R82" s="100"/>
      <c r="S82" s="100"/>
      <c r="T82" s="100"/>
      <c r="U82" s="100"/>
      <c r="V82" s="100"/>
      <c r="W82" s="96"/>
      <c r="X82" s="96"/>
      <c r="Y82" s="96"/>
      <c r="Z82" s="96"/>
    </row>
    <row r="83" spans="1:26" ht="11.25" customHeight="1">
      <c r="A83" s="101"/>
      <c r="B83" s="101"/>
      <c r="C83" s="100"/>
      <c r="D83" s="100"/>
      <c r="E83" s="100"/>
      <c r="F83" s="100"/>
      <c r="G83" s="100"/>
      <c r="H83" s="100"/>
      <c r="I83" s="100"/>
      <c r="J83" s="100"/>
      <c r="K83" s="100"/>
      <c r="L83" s="100"/>
      <c r="M83" s="100"/>
      <c r="N83" s="100"/>
      <c r="O83" s="100"/>
      <c r="P83" s="100"/>
      <c r="Q83" s="100"/>
      <c r="R83" s="100"/>
      <c r="S83" s="100"/>
      <c r="T83" s="100"/>
      <c r="U83" s="100"/>
      <c r="V83" s="100"/>
      <c r="W83" s="96"/>
      <c r="X83" s="96"/>
      <c r="Y83" s="96"/>
      <c r="Z83" s="96"/>
    </row>
    <row r="84" spans="1:26" ht="11.25" customHeight="1">
      <c r="A84" s="101"/>
      <c r="B84" s="101"/>
      <c r="C84" s="100"/>
      <c r="D84" s="100"/>
      <c r="E84" s="100"/>
      <c r="F84" s="100"/>
      <c r="G84" s="100"/>
      <c r="H84" s="100"/>
      <c r="I84" s="100"/>
      <c r="J84" s="100"/>
      <c r="K84" s="100"/>
      <c r="L84" s="100"/>
      <c r="M84" s="100"/>
      <c r="N84" s="100"/>
      <c r="O84" s="100"/>
      <c r="P84" s="100"/>
      <c r="Q84" s="100"/>
      <c r="R84" s="100"/>
      <c r="S84" s="100"/>
      <c r="T84" s="100"/>
      <c r="U84" s="100"/>
      <c r="V84" s="100"/>
      <c r="W84" s="96"/>
      <c r="X84" s="96"/>
      <c r="Y84" s="96"/>
      <c r="Z84" s="96"/>
    </row>
    <row r="85" spans="1:26" ht="11.25" customHeight="1">
      <c r="A85" s="101"/>
      <c r="B85" s="101"/>
      <c r="C85" s="100"/>
      <c r="D85" s="100"/>
      <c r="E85" s="100"/>
      <c r="F85" s="100"/>
      <c r="G85" s="100"/>
      <c r="H85" s="100"/>
      <c r="I85" s="100"/>
      <c r="J85" s="100"/>
      <c r="K85" s="100"/>
      <c r="L85" s="100"/>
      <c r="M85" s="100"/>
      <c r="N85" s="100"/>
      <c r="O85" s="100"/>
      <c r="P85" s="100"/>
      <c r="Q85" s="100"/>
      <c r="R85" s="100"/>
      <c r="S85" s="100"/>
      <c r="T85" s="100"/>
      <c r="U85" s="100"/>
      <c r="V85" s="100"/>
      <c r="W85" s="96"/>
      <c r="X85" s="96"/>
      <c r="Y85" s="96"/>
      <c r="Z85" s="96"/>
    </row>
    <row r="86" spans="1:26" ht="11.25" customHeight="1">
      <c r="A86" s="101"/>
      <c r="B86" s="101"/>
      <c r="C86" s="100"/>
      <c r="D86" s="100"/>
      <c r="E86" s="100"/>
      <c r="F86" s="100"/>
      <c r="G86" s="100"/>
      <c r="H86" s="100"/>
      <c r="I86" s="100"/>
      <c r="J86" s="100"/>
      <c r="K86" s="100"/>
      <c r="L86" s="100"/>
      <c r="M86" s="100"/>
      <c r="N86" s="100"/>
      <c r="O86" s="100"/>
      <c r="P86" s="100"/>
      <c r="Q86" s="100"/>
      <c r="R86" s="100"/>
      <c r="S86" s="100"/>
      <c r="T86" s="100"/>
      <c r="U86" s="100"/>
      <c r="V86" s="100"/>
      <c r="W86" s="96"/>
      <c r="X86" s="96"/>
      <c r="Y86" s="96"/>
      <c r="Z86" s="96"/>
    </row>
    <row r="87" spans="1:26" ht="11.25" customHeight="1">
      <c r="A87" s="101"/>
      <c r="B87" s="101"/>
      <c r="C87" s="100"/>
      <c r="D87" s="100"/>
      <c r="E87" s="100"/>
      <c r="F87" s="100"/>
      <c r="G87" s="100"/>
      <c r="H87" s="100"/>
      <c r="I87" s="100"/>
      <c r="J87" s="100"/>
      <c r="K87" s="100"/>
      <c r="L87" s="100"/>
      <c r="M87" s="100"/>
      <c r="N87" s="100"/>
      <c r="O87" s="100"/>
      <c r="P87" s="100"/>
      <c r="Q87" s="100"/>
      <c r="R87" s="100"/>
      <c r="S87" s="100"/>
      <c r="T87" s="100"/>
      <c r="U87" s="100"/>
      <c r="V87" s="100"/>
      <c r="W87" s="96"/>
      <c r="X87" s="96"/>
      <c r="Y87" s="96"/>
      <c r="Z87" s="96"/>
    </row>
    <row r="88" spans="1:26" ht="11.25" customHeight="1">
      <c r="A88" s="101"/>
      <c r="B88" s="101"/>
      <c r="C88" s="100"/>
      <c r="D88" s="100"/>
      <c r="E88" s="100"/>
      <c r="F88" s="100"/>
      <c r="G88" s="100"/>
      <c r="H88" s="100"/>
      <c r="I88" s="100"/>
      <c r="J88" s="100"/>
      <c r="K88" s="100"/>
      <c r="L88" s="100"/>
      <c r="M88" s="100"/>
      <c r="N88" s="100"/>
      <c r="O88" s="100"/>
      <c r="P88" s="100"/>
      <c r="Q88" s="100"/>
      <c r="R88" s="100"/>
      <c r="S88" s="100"/>
      <c r="T88" s="100"/>
      <c r="U88" s="100"/>
      <c r="V88" s="100"/>
      <c r="W88" s="96"/>
      <c r="X88" s="96"/>
      <c r="Y88" s="96"/>
      <c r="Z88" s="96"/>
    </row>
    <row r="89" spans="1:26" ht="11.25" customHeight="1">
      <c r="A89" s="101"/>
      <c r="B89" s="101"/>
      <c r="C89" s="100"/>
      <c r="D89" s="100"/>
      <c r="E89" s="100"/>
      <c r="F89" s="100"/>
      <c r="G89" s="100"/>
      <c r="H89" s="100"/>
      <c r="I89" s="100"/>
      <c r="J89" s="100"/>
      <c r="K89" s="100"/>
      <c r="L89" s="100"/>
      <c r="M89" s="100"/>
      <c r="N89" s="100"/>
      <c r="O89" s="100"/>
      <c r="P89" s="100"/>
      <c r="Q89" s="100"/>
      <c r="R89" s="100"/>
      <c r="S89" s="100"/>
      <c r="T89" s="100"/>
      <c r="U89" s="100"/>
      <c r="V89" s="100"/>
      <c r="W89" s="96"/>
      <c r="X89" s="96"/>
      <c r="Y89" s="96"/>
      <c r="Z89" s="96"/>
    </row>
    <row r="90" spans="1:26" ht="11.25" customHeight="1">
      <c r="A90" s="101"/>
      <c r="B90" s="101"/>
      <c r="C90" s="100"/>
      <c r="D90" s="100"/>
      <c r="E90" s="100"/>
      <c r="F90" s="100"/>
      <c r="G90" s="100"/>
      <c r="H90" s="100"/>
      <c r="I90" s="100"/>
      <c r="J90" s="100"/>
      <c r="K90" s="100"/>
      <c r="L90" s="100"/>
      <c r="M90" s="100"/>
      <c r="N90" s="100"/>
      <c r="O90" s="100"/>
      <c r="P90" s="100"/>
      <c r="Q90" s="100"/>
      <c r="R90" s="100"/>
      <c r="S90" s="100"/>
      <c r="T90" s="100"/>
      <c r="U90" s="100"/>
      <c r="V90" s="100"/>
      <c r="W90" s="96"/>
      <c r="X90" s="96"/>
      <c r="Y90" s="96"/>
      <c r="Z90" s="96"/>
    </row>
    <row r="91" spans="1:26" ht="11.25" customHeight="1">
      <c r="A91" s="101"/>
      <c r="B91" s="101"/>
      <c r="C91" s="100"/>
      <c r="D91" s="100"/>
      <c r="E91" s="100"/>
      <c r="F91" s="100"/>
      <c r="G91" s="100"/>
      <c r="H91" s="100"/>
      <c r="I91" s="100"/>
      <c r="J91" s="100"/>
      <c r="K91" s="100"/>
      <c r="L91" s="100"/>
      <c r="M91" s="100"/>
      <c r="N91" s="100"/>
      <c r="O91" s="100"/>
      <c r="P91" s="100"/>
      <c r="Q91" s="100"/>
      <c r="R91" s="100"/>
      <c r="S91" s="100"/>
      <c r="T91" s="100"/>
      <c r="U91" s="100"/>
      <c r="V91" s="100"/>
      <c r="W91" s="96"/>
      <c r="X91" s="96"/>
      <c r="Y91" s="96"/>
      <c r="Z91" s="96"/>
    </row>
    <row r="92" spans="1:26" ht="11.25" customHeight="1">
      <c r="A92" s="101"/>
      <c r="B92" s="101"/>
      <c r="C92" s="100"/>
      <c r="D92" s="100"/>
      <c r="E92" s="100"/>
      <c r="F92" s="100"/>
      <c r="G92" s="100"/>
      <c r="H92" s="100"/>
      <c r="I92" s="100"/>
      <c r="J92" s="100"/>
      <c r="K92" s="100"/>
      <c r="L92" s="100"/>
      <c r="M92" s="100"/>
      <c r="N92" s="100"/>
      <c r="O92" s="100"/>
      <c r="P92" s="100"/>
      <c r="Q92" s="100"/>
      <c r="R92" s="100"/>
      <c r="S92" s="100"/>
      <c r="T92" s="100"/>
      <c r="U92" s="100"/>
      <c r="V92" s="100"/>
      <c r="W92" s="96"/>
      <c r="X92" s="96"/>
      <c r="Y92" s="96"/>
      <c r="Z92" s="96"/>
    </row>
    <row r="93" spans="1:26" ht="11.25" customHeight="1">
      <c r="A93" s="101"/>
      <c r="B93" s="101"/>
      <c r="C93" s="100"/>
      <c r="D93" s="100"/>
      <c r="E93" s="100"/>
      <c r="F93" s="100"/>
      <c r="G93" s="100"/>
      <c r="H93" s="100"/>
      <c r="I93" s="100"/>
      <c r="J93" s="100"/>
      <c r="K93" s="100"/>
      <c r="L93" s="100"/>
      <c r="M93" s="100"/>
      <c r="N93" s="100"/>
      <c r="O93" s="100"/>
      <c r="P93" s="100"/>
      <c r="Q93" s="100"/>
      <c r="R93" s="100"/>
      <c r="S93" s="100"/>
      <c r="T93" s="100"/>
      <c r="U93" s="100"/>
      <c r="V93" s="100"/>
      <c r="W93" s="96"/>
      <c r="X93" s="96"/>
      <c r="Y93" s="96"/>
      <c r="Z93" s="96"/>
    </row>
    <row r="94" spans="1:26" ht="11.25" customHeight="1">
      <c r="A94" s="101"/>
      <c r="B94" s="101"/>
      <c r="C94" s="100"/>
      <c r="D94" s="100"/>
      <c r="E94" s="100"/>
      <c r="F94" s="100"/>
      <c r="G94" s="100"/>
      <c r="H94" s="100"/>
      <c r="I94" s="100"/>
      <c r="J94" s="100"/>
      <c r="K94" s="100"/>
      <c r="L94" s="100"/>
      <c r="M94" s="100"/>
      <c r="N94" s="100"/>
      <c r="O94" s="100"/>
      <c r="P94" s="100"/>
      <c r="Q94" s="100"/>
      <c r="R94" s="100"/>
      <c r="S94" s="100"/>
      <c r="T94" s="100"/>
      <c r="U94" s="100"/>
      <c r="V94" s="100"/>
      <c r="W94" s="96"/>
      <c r="X94" s="96"/>
      <c r="Y94" s="96"/>
      <c r="Z94" s="96"/>
    </row>
    <row r="95" spans="1:26" ht="11.25" customHeight="1">
      <c r="A95" s="101"/>
      <c r="B95" s="101"/>
      <c r="C95" s="100"/>
      <c r="D95" s="100"/>
      <c r="E95" s="100"/>
      <c r="F95" s="100"/>
      <c r="G95" s="100"/>
      <c r="H95" s="100"/>
      <c r="I95" s="100"/>
      <c r="J95" s="100"/>
      <c r="K95" s="100"/>
      <c r="L95" s="100"/>
      <c r="M95" s="100"/>
      <c r="N95" s="100"/>
      <c r="O95" s="100"/>
      <c r="P95" s="100"/>
      <c r="Q95" s="100"/>
      <c r="R95" s="100"/>
      <c r="S95" s="100"/>
      <c r="T95" s="100"/>
      <c r="U95" s="100"/>
      <c r="V95" s="100"/>
      <c r="W95" s="96"/>
      <c r="X95" s="96"/>
      <c r="Y95" s="96"/>
      <c r="Z95" s="96"/>
    </row>
    <row r="96" spans="1:26" ht="11.25" customHeight="1">
      <c r="A96" s="101"/>
      <c r="B96" s="101"/>
      <c r="C96" s="100"/>
      <c r="D96" s="100"/>
      <c r="E96" s="100"/>
      <c r="F96" s="100"/>
      <c r="G96" s="100"/>
      <c r="H96" s="100"/>
      <c r="I96" s="100"/>
      <c r="J96" s="100"/>
      <c r="K96" s="100"/>
      <c r="L96" s="100"/>
      <c r="M96" s="100"/>
      <c r="N96" s="100"/>
      <c r="O96" s="100"/>
      <c r="P96" s="100"/>
      <c r="Q96" s="100"/>
      <c r="R96" s="100"/>
      <c r="S96" s="100"/>
      <c r="T96" s="100"/>
      <c r="U96" s="100"/>
      <c r="V96" s="100"/>
      <c r="W96" s="96"/>
      <c r="X96" s="96"/>
      <c r="Y96" s="96"/>
      <c r="Z96" s="96"/>
    </row>
    <row r="97" spans="1:26" ht="11.25" customHeight="1">
      <c r="A97" s="101"/>
      <c r="B97" s="101"/>
      <c r="C97" s="100"/>
      <c r="D97" s="100"/>
      <c r="E97" s="100"/>
      <c r="F97" s="100"/>
      <c r="G97" s="100"/>
      <c r="H97" s="100"/>
      <c r="I97" s="100"/>
      <c r="J97" s="100"/>
      <c r="K97" s="100"/>
      <c r="L97" s="100"/>
      <c r="M97" s="100"/>
      <c r="N97" s="100"/>
      <c r="O97" s="100"/>
      <c r="P97" s="100"/>
      <c r="Q97" s="100"/>
      <c r="R97" s="100"/>
      <c r="S97" s="100"/>
      <c r="T97" s="100"/>
      <c r="U97" s="100"/>
      <c r="V97" s="100"/>
      <c r="W97" s="96"/>
      <c r="X97" s="96"/>
      <c r="Y97" s="96"/>
      <c r="Z97" s="96"/>
    </row>
    <row r="98" spans="1:26" ht="11.25" customHeight="1">
      <c r="A98" s="101"/>
      <c r="B98" s="101"/>
      <c r="C98" s="100"/>
      <c r="D98" s="100"/>
      <c r="E98" s="100"/>
      <c r="F98" s="100"/>
      <c r="G98" s="100"/>
      <c r="H98" s="100"/>
      <c r="I98" s="100"/>
      <c r="J98" s="100"/>
      <c r="K98" s="100"/>
      <c r="L98" s="100"/>
      <c r="M98" s="100"/>
      <c r="N98" s="100"/>
      <c r="O98" s="100"/>
      <c r="P98" s="100"/>
      <c r="Q98" s="100"/>
      <c r="R98" s="100"/>
      <c r="S98" s="100"/>
      <c r="T98" s="100"/>
      <c r="U98" s="100"/>
      <c r="V98" s="100"/>
      <c r="W98" s="96"/>
      <c r="X98" s="96"/>
      <c r="Y98" s="96"/>
      <c r="Z98" s="96"/>
    </row>
    <row r="99" spans="1:26" ht="11.25" customHeight="1">
      <c r="A99" s="101"/>
      <c r="B99" s="101"/>
      <c r="C99" s="100"/>
      <c r="D99" s="100"/>
      <c r="E99" s="100"/>
      <c r="F99" s="100"/>
      <c r="G99" s="100"/>
      <c r="H99" s="100"/>
      <c r="I99" s="100"/>
      <c r="J99" s="100"/>
      <c r="K99" s="100"/>
      <c r="L99" s="100"/>
      <c r="M99" s="100"/>
      <c r="N99" s="100"/>
      <c r="O99" s="100"/>
      <c r="P99" s="100"/>
      <c r="Q99" s="100"/>
      <c r="R99" s="100"/>
      <c r="S99" s="100"/>
      <c r="T99" s="100"/>
      <c r="U99" s="100"/>
      <c r="V99" s="100"/>
      <c r="W99" s="96"/>
      <c r="X99" s="96"/>
      <c r="Y99" s="96"/>
      <c r="Z99" s="96"/>
    </row>
    <row r="100" spans="1:26" ht="11.25" customHeight="1">
      <c r="A100" s="101"/>
      <c r="B100" s="101"/>
      <c r="C100" s="100"/>
      <c r="D100" s="100"/>
      <c r="E100" s="100"/>
      <c r="F100" s="100"/>
      <c r="G100" s="100"/>
      <c r="H100" s="100"/>
      <c r="I100" s="100"/>
      <c r="J100" s="100"/>
      <c r="K100" s="100"/>
      <c r="L100" s="100"/>
      <c r="M100" s="100"/>
      <c r="N100" s="100"/>
      <c r="O100" s="100"/>
      <c r="P100" s="100"/>
      <c r="Q100" s="100"/>
      <c r="R100" s="100"/>
      <c r="S100" s="100"/>
      <c r="T100" s="100"/>
      <c r="U100" s="100"/>
      <c r="V100" s="100"/>
      <c r="W100" s="96"/>
      <c r="X100" s="96"/>
      <c r="Y100" s="96"/>
      <c r="Z100" s="96"/>
    </row>
    <row r="101" spans="1:26" ht="11.25" customHeight="1">
      <c r="A101" s="101"/>
      <c r="B101" s="101"/>
      <c r="C101" s="100"/>
      <c r="D101" s="100"/>
      <c r="E101" s="100"/>
      <c r="F101" s="100"/>
      <c r="G101" s="100"/>
      <c r="H101" s="100"/>
      <c r="I101" s="100"/>
      <c r="J101" s="100"/>
      <c r="K101" s="100"/>
      <c r="L101" s="100"/>
      <c r="M101" s="100"/>
      <c r="N101" s="100"/>
      <c r="O101" s="100"/>
      <c r="P101" s="100"/>
      <c r="Q101" s="100"/>
      <c r="R101" s="100"/>
      <c r="S101" s="100"/>
      <c r="T101" s="100"/>
      <c r="U101" s="100"/>
      <c r="V101" s="100"/>
      <c r="W101" s="96"/>
      <c r="X101" s="96"/>
      <c r="Y101" s="96"/>
      <c r="Z101" s="96"/>
    </row>
    <row r="102" spans="1:26" ht="11.25" customHeight="1">
      <c r="A102" s="101"/>
      <c r="B102" s="101"/>
      <c r="C102" s="100"/>
      <c r="D102" s="100"/>
      <c r="E102" s="100"/>
      <c r="F102" s="100"/>
      <c r="G102" s="100"/>
      <c r="H102" s="100"/>
      <c r="I102" s="100"/>
      <c r="J102" s="100"/>
      <c r="K102" s="100"/>
      <c r="L102" s="100"/>
      <c r="M102" s="100"/>
      <c r="N102" s="100"/>
      <c r="O102" s="100"/>
      <c r="P102" s="100"/>
      <c r="Q102" s="100"/>
      <c r="R102" s="100"/>
      <c r="S102" s="100"/>
      <c r="T102" s="100"/>
      <c r="U102" s="100"/>
      <c r="V102" s="100"/>
      <c r="W102" s="96"/>
      <c r="X102" s="96"/>
      <c r="Y102" s="96"/>
      <c r="Z102" s="96"/>
    </row>
    <row r="103" spans="1:26" ht="11.25" customHeight="1">
      <c r="A103" s="101"/>
      <c r="B103" s="101"/>
      <c r="C103" s="100"/>
      <c r="D103" s="100"/>
      <c r="E103" s="100"/>
      <c r="F103" s="100"/>
      <c r="G103" s="100"/>
      <c r="H103" s="100"/>
      <c r="I103" s="100"/>
      <c r="J103" s="100"/>
      <c r="K103" s="100"/>
      <c r="L103" s="100"/>
      <c r="M103" s="100"/>
      <c r="N103" s="100"/>
      <c r="O103" s="100"/>
      <c r="P103" s="100"/>
      <c r="Q103" s="100"/>
      <c r="R103" s="100"/>
      <c r="S103" s="100"/>
      <c r="T103" s="100"/>
      <c r="U103" s="100"/>
      <c r="V103" s="100"/>
      <c r="W103" s="96"/>
      <c r="X103" s="96"/>
      <c r="Y103" s="96"/>
      <c r="Z103" s="96"/>
    </row>
    <row r="104" spans="1:26" ht="11.25" customHeight="1">
      <c r="A104" s="101"/>
      <c r="B104" s="101"/>
      <c r="C104" s="100"/>
      <c r="D104" s="100"/>
      <c r="E104" s="100"/>
      <c r="F104" s="100"/>
      <c r="G104" s="100"/>
      <c r="H104" s="100"/>
      <c r="I104" s="100"/>
      <c r="J104" s="100"/>
      <c r="K104" s="100"/>
      <c r="L104" s="100"/>
      <c r="M104" s="100"/>
      <c r="N104" s="100"/>
      <c r="O104" s="100"/>
      <c r="P104" s="100"/>
      <c r="Q104" s="100"/>
      <c r="R104" s="100"/>
      <c r="S104" s="100"/>
      <c r="T104" s="100"/>
      <c r="U104" s="100"/>
      <c r="V104" s="100"/>
      <c r="W104" s="96"/>
      <c r="X104" s="96"/>
      <c r="Y104" s="96"/>
      <c r="Z104" s="96"/>
    </row>
    <row r="105" spans="1:26" ht="11.25" customHeight="1">
      <c r="A105" s="101"/>
      <c r="B105" s="101"/>
      <c r="C105" s="100"/>
      <c r="D105" s="100"/>
      <c r="E105" s="100"/>
      <c r="F105" s="100"/>
      <c r="G105" s="100"/>
      <c r="H105" s="100"/>
      <c r="I105" s="100"/>
      <c r="J105" s="100"/>
      <c r="K105" s="100"/>
      <c r="L105" s="100"/>
      <c r="M105" s="100"/>
      <c r="N105" s="100"/>
      <c r="O105" s="100"/>
      <c r="P105" s="100"/>
      <c r="Q105" s="100"/>
      <c r="R105" s="100"/>
      <c r="S105" s="100"/>
      <c r="T105" s="100"/>
      <c r="U105" s="100"/>
      <c r="V105" s="100"/>
      <c r="W105" s="96"/>
      <c r="X105" s="96"/>
      <c r="Y105" s="96"/>
      <c r="Z105" s="96"/>
    </row>
    <row r="106" spans="1:26" ht="11.25" customHeight="1">
      <c r="A106" s="101"/>
      <c r="B106" s="101"/>
      <c r="C106" s="100"/>
      <c r="D106" s="100"/>
      <c r="E106" s="100"/>
      <c r="F106" s="100"/>
      <c r="G106" s="100"/>
      <c r="H106" s="100"/>
      <c r="I106" s="100"/>
      <c r="J106" s="100"/>
      <c r="K106" s="100"/>
      <c r="L106" s="100"/>
      <c r="M106" s="100"/>
      <c r="N106" s="100"/>
      <c r="O106" s="100"/>
      <c r="P106" s="100"/>
      <c r="Q106" s="100"/>
      <c r="R106" s="100"/>
      <c r="S106" s="100"/>
      <c r="T106" s="100"/>
      <c r="U106" s="100"/>
      <c r="V106" s="100"/>
      <c r="W106" s="96"/>
      <c r="X106" s="96"/>
      <c r="Y106" s="96"/>
      <c r="Z106" s="96"/>
    </row>
    <row r="107" spans="1:26" ht="11.25" customHeight="1">
      <c r="A107" s="101"/>
      <c r="B107" s="101"/>
      <c r="C107" s="100"/>
      <c r="D107" s="100"/>
      <c r="E107" s="100"/>
      <c r="F107" s="100"/>
      <c r="G107" s="100"/>
      <c r="H107" s="100"/>
      <c r="I107" s="100"/>
      <c r="J107" s="100"/>
      <c r="K107" s="100"/>
      <c r="L107" s="100"/>
      <c r="M107" s="100"/>
      <c r="N107" s="100"/>
      <c r="O107" s="100"/>
      <c r="P107" s="100"/>
      <c r="Q107" s="100"/>
      <c r="R107" s="100"/>
      <c r="S107" s="100"/>
      <c r="T107" s="100"/>
      <c r="U107" s="100"/>
      <c r="V107" s="100"/>
      <c r="W107" s="96"/>
      <c r="X107" s="96"/>
      <c r="Y107" s="96"/>
      <c r="Z107" s="96"/>
    </row>
    <row r="108" spans="1:26" ht="11.25" customHeight="1">
      <c r="A108" s="101"/>
      <c r="B108" s="101"/>
      <c r="C108" s="100"/>
      <c r="D108" s="100"/>
      <c r="E108" s="100"/>
      <c r="F108" s="100"/>
      <c r="G108" s="100"/>
      <c r="H108" s="100"/>
      <c r="I108" s="100"/>
      <c r="J108" s="100"/>
      <c r="K108" s="100"/>
      <c r="L108" s="100"/>
      <c r="M108" s="100"/>
      <c r="N108" s="100"/>
      <c r="O108" s="100"/>
      <c r="P108" s="100"/>
      <c r="Q108" s="100"/>
      <c r="R108" s="100"/>
      <c r="S108" s="100"/>
      <c r="T108" s="100"/>
      <c r="U108" s="100"/>
      <c r="V108" s="100"/>
      <c r="W108" s="96"/>
      <c r="X108" s="96"/>
      <c r="Y108" s="96"/>
      <c r="Z108" s="96"/>
    </row>
    <row r="109" spans="1:26" ht="11.25" customHeight="1">
      <c r="A109" s="101"/>
      <c r="B109" s="101"/>
      <c r="C109" s="100"/>
      <c r="D109" s="100"/>
      <c r="E109" s="100"/>
      <c r="F109" s="100"/>
      <c r="G109" s="100"/>
      <c r="H109" s="100"/>
      <c r="I109" s="100"/>
      <c r="J109" s="100"/>
      <c r="K109" s="100"/>
      <c r="L109" s="100"/>
      <c r="M109" s="100"/>
      <c r="N109" s="100"/>
      <c r="O109" s="100"/>
      <c r="P109" s="100"/>
      <c r="Q109" s="100"/>
      <c r="R109" s="100"/>
      <c r="S109" s="100"/>
      <c r="T109" s="100"/>
      <c r="U109" s="100"/>
      <c r="V109" s="100"/>
      <c r="W109" s="96"/>
      <c r="X109" s="96"/>
      <c r="Y109" s="96"/>
      <c r="Z109" s="96"/>
    </row>
    <row r="110" spans="1:26" ht="11.25" customHeight="1">
      <c r="A110" s="101"/>
      <c r="B110" s="101"/>
      <c r="C110" s="100"/>
      <c r="D110" s="100"/>
      <c r="E110" s="100"/>
      <c r="F110" s="100"/>
      <c r="G110" s="100"/>
      <c r="H110" s="100"/>
      <c r="I110" s="100"/>
      <c r="J110" s="100"/>
      <c r="K110" s="100"/>
      <c r="L110" s="100"/>
      <c r="M110" s="100"/>
      <c r="N110" s="100"/>
      <c r="O110" s="100"/>
      <c r="P110" s="100"/>
      <c r="Q110" s="100"/>
      <c r="R110" s="100"/>
      <c r="S110" s="100"/>
      <c r="T110" s="100"/>
      <c r="U110" s="100"/>
      <c r="V110" s="100"/>
      <c r="W110" s="96"/>
      <c r="X110" s="96"/>
      <c r="Y110" s="96"/>
      <c r="Z110" s="96"/>
    </row>
    <row r="111" spans="1:26" ht="11.25" customHeight="1">
      <c r="A111" s="101"/>
      <c r="B111" s="101"/>
      <c r="C111" s="100"/>
      <c r="D111" s="100"/>
      <c r="E111" s="100"/>
      <c r="F111" s="100"/>
      <c r="G111" s="100"/>
      <c r="H111" s="100"/>
      <c r="I111" s="100"/>
      <c r="J111" s="100"/>
      <c r="K111" s="100"/>
      <c r="L111" s="100"/>
      <c r="M111" s="100"/>
      <c r="N111" s="100"/>
      <c r="O111" s="100"/>
      <c r="P111" s="100"/>
      <c r="Q111" s="100"/>
      <c r="R111" s="100"/>
      <c r="S111" s="100"/>
      <c r="T111" s="100"/>
      <c r="U111" s="100"/>
      <c r="V111" s="100"/>
      <c r="W111" s="96"/>
      <c r="X111" s="96"/>
      <c r="Y111" s="96"/>
      <c r="Z111" s="96"/>
    </row>
    <row r="112" spans="1:26" ht="11.25" customHeight="1">
      <c r="A112" s="101"/>
      <c r="B112" s="101"/>
      <c r="C112" s="100"/>
      <c r="D112" s="100"/>
      <c r="E112" s="100"/>
      <c r="F112" s="100"/>
      <c r="G112" s="100"/>
      <c r="H112" s="100"/>
      <c r="I112" s="100"/>
      <c r="J112" s="100"/>
      <c r="K112" s="100"/>
      <c r="L112" s="100"/>
      <c r="M112" s="100"/>
      <c r="N112" s="100"/>
      <c r="O112" s="100"/>
      <c r="P112" s="100"/>
      <c r="Q112" s="100"/>
      <c r="R112" s="100"/>
      <c r="S112" s="100"/>
      <c r="T112" s="100"/>
      <c r="U112" s="100"/>
      <c r="V112" s="100"/>
      <c r="W112" s="96"/>
      <c r="X112" s="96"/>
      <c r="Y112" s="96"/>
      <c r="Z112" s="96"/>
    </row>
    <row r="113" spans="1:26" ht="11.25" customHeight="1">
      <c r="A113" s="101"/>
      <c r="B113" s="101"/>
      <c r="C113" s="100"/>
      <c r="D113" s="100"/>
      <c r="E113" s="100"/>
      <c r="F113" s="100"/>
      <c r="G113" s="100"/>
      <c r="H113" s="100"/>
      <c r="I113" s="100"/>
      <c r="J113" s="100"/>
      <c r="K113" s="100"/>
      <c r="L113" s="100"/>
      <c r="M113" s="100"/>
      <c r="N113" s="100"/>
      <c r="O113" s="100"/>
      <c r="P113" s="100"/>
      <c r="Q113" s="100"/>
      <c r="R113" s="100"/>
      <c r="S113" s="100"/>
      <c r="T113" s="100"/>
      <c r="U113" s="100"/>
      <c r="V113" s="100"/>
      <c r="W113" s="96"/>
      <c r="X113" s="96"/>
      <c r="Y113" s="96"/>
      <c r="Z113" s="96"/>
    </row>
    <row r="114" spans="1:26" ht="11.25" customHeight="1">
      <c r="A114" s="101"/>
      <c r="B114" s="101"/>
      <c r="C114" s="100"/>
      <c r="D114" s="100"/>
      <c r="E114" s="100"/>
      <c r="F114" s="100"/>
      <c r="G114" s="100"/>
      <c r="H114" s="100"/>
      <c r="I114" s="100"/>
      <c r="J114" s="100"/>
      <c r="K114" s="100"/>
      <c r="L114" s="100"/>
      <c r="M114" s="100"/>
      <c r="N114" s="100"/>
      <c r="O114" s="100"/>
      <c r="P114" s="100"/>
      <c r="Q114" s="100"/>
      <c r="R114" s="100"/>
      <c r="S114" s="100"/>
      <c r="T114" s="100"/>
      <c r="U114" s="100"/>
      <c r="V114" s="100"/>
      <c r="W114" s="96"/>
      <c r="X114" s="96"/>
      <c r="Y114" s="96"/>
      <c r="Z114" s="96"/>
    </row>
    <row r="115" spans="1:26" ht="11.25" customHeight="1">
      <c r="A115" s="101"/>
      <c r="B115" s="101"/>
      <c r="C115" s="100"/>
      <c r="D115" s="100"/>
      <c r="E115" s="100"/>
      <c r="F115" s="100"/>
      <c r="G115" s="100"/>
      <c r="H115" s="100"/>
      <c r="I115" s="100"/>
      <c r="J115" s="100"/>
      <c r="K115" s="100"/>
      <c r="L115" s="100"/>
      <c r="M115" s="100"/>
      <c r="N115" s="100"/>
      <c r="O115" s="100"/>
      <c r="P115" s="100"/>
      <c r="Q115" s="100"/>
      <c r="R115" s="100"/>
      <c r="S115" s="100"/>
      <c r="T115" s="100"/>
      <c r="U115" s="100"/>
      <c r="V115" s="100"/>
      <c r="W115" s="96"/>
      <c r="X115" s="96"/>
      <c r="Y115" s="96"/>
      <c r="Z115" s="96"/>
    </row>
    <row r="116" spans="1:26" ht="11.25" customHeight="1">
      <c r="A116" s="101"/>
      <c r="B116" s="101"/>
      <c r="C116" s="100"/>
      <c r="D116" s="100"/>
      <c r="E116" s="100"/>
      <c r="F116" s="100"/>
      <c r="G116" s="100"/>
      <c r="H116" s="100"/>
      <c r="I116" s="100"/>
      <c r="J116" s="100"/>
      <c r="K116" s="100"/>
      <c r="L116" s="100"/>
      <c r="M116" s="100"/>
      <c r="N116" s="100"/>
      <c r="O116" s="100"/>
      <c r="P116" s="100"/>
      <c r="Q116" s="100"/>
      <c r="R116" s="100"/>
      <c r="S116" s="100"/>
      <c r="T116" s="100"/>
      <c r="U116" s="100"/>
      <c r="V116" s="100"/>
      <c r="W116" s="96"/>
      <c r="X116" s="96"/>
      <c r="Y116" s="96"/>
      <c r="Z116" s="96"/>
    </row>
    <row r="117" spans="1:26" ht="11.25" customHeight="1">
      <c r="A117" s="101"/>
      <c r="B117" s="101"/>
      <c r="C117" s="100"/>
      <c r="D117" s="100"/>
      <c r="E117" s="100"/>
      <c r="F117" s="100"/>
      <c r="G117" s="100"/>
      <c r="H117" s="100"/>
      <c r="I117" s="100"/>
      <c r="J117" s="100"/>
      <c r="K117" s="100"/>
      <c r="L117" s="100"/>
      <c r="M117" s="100"/>
      <c r="N117" s="100"/>
      <c r="O117" s="100"/>
      <c r="P117" s="100"/>
      <c r="Q117" s="100"/>
      <c r="R117" s="100"/>
      <c r="S117" s="100"/>
      <c r="T117" s="100"/>
      <c r="U117" s="100"/>
      <c r="V117" s="100"/>
      <c r="W117" s="96"/>
      <c r="X117" s="96"/>
      <c r="Y117" s="96"/>
      <c r="Z117" s="96"/>
    </row>
    <row r="118" spans="1:26" ht="11.25" customHeight="1">
      <c r="A118" s="101"/>
      <c r="B118" s="101"/>
      <c r="C118" s="100"/>
      <c r="D118" s="100"/>
      <c r="E118" s="100"/>
      <c r="F118" s="100"/>
      <c r="G118" s="100"/>
      <c r="H118" s="100"/>
      <c r="I118" s="100"/>
      <c r="J118" s="100"/>
      <c r="K118" s="100"/>
      <c r="L118" s="100"/>
      <c r="M118" s="100"/>
      <c r="N118" s="100"/>
      <c r="O118" s="100"/>
      <c r="P118" s="100"/>
      <c r="Q118" s="100"/>
      <c r="R118" s="100"/>
      <c r="S118" s="100"/>
      <c r="T118" s="100"/>
      <c r="U118" s="100"/>
      <c r="V118" s="100"/>
      <c r="W118" s="96"/>
      <c r="X118" s="96"/>
      <c r="Y118" s="96"/>
      <c r="Z118" s="96"/>
    </row>
    <row r="119" spans="1:26" ht="11.25" customHeight="1">
      <c r="A119" s="101"/>
      <c r="B119" s="101"/>
      <c r="C119" s="100"/>
      <c r="D119" s="100"/>
      <c r="E119" s="100"/>
      <c r="F119" s="100"/>
      <c r="G119" s="100"/>
      <c r="H119" s="100"/>
      <c r="I119" s="100"/>
      <c r="J119" s="100"/>
      <c r="K119" s="100"/>
      <c r="L119" s="100"/>
      <c r="M119" s="100"/>
      <c r="N119" s="100"/>
      <c r="O119" s="100"/>
      <c r="P119" s="100"/>
      <c r="Q119" s="100"/>
      <c r="R119" s="100"/>
      <c r="S119" s="100"/>
      <c r="T119" s="100"/>
      <c r="U119" s="100"/>
      <c r="V119" s="100"/>
      <c r="W119" s="96"/>
      <c r="X119" s="96"/>
      <c r="Y119" s="96"/>
      <c r="Z119" s="96"/>
    </row>
    <row r="120" spans="1:26" ht="11.25" customHeight="1">
      <c r="A120" s="101"/>
      <c r="B120" s="101"/>
      <c r="C120" s="100"/>
      <c r="D120" s="100"/>
      <c r="E120" s="100"/>
      <c r="F120" s="100"/>
      <c r="G120" s="100"/>
      <c r="H120" s="100"/>
      <c r="I120" s="100"/>
      <c r="J120" s="100"/>
      <c r="K120" s="100"/>
      <c r="L120" s="100"/>
      <c r="M120" s="100"/>
      <c r="N120" s="100"/>
      <c r="O120" s="100"/>
      <c r="P120" s="100"/>
      <c r="Q120" s="100"/>
      <c r="R120" s="100"/>
      <c r="S120" s="100"/>
      <c r="T120" s="100"/>
      <c r="U120" s="100"/>
      <c r="V120" s="100"/>
      <c r="W120" s="96"/>
      <c r="X120" s="96"/>
      <c r="Y120" s="96"/>
      <c r="Z120" s="96"/>
    </row>
    <row r="121" spans="1:26" ht="11.25" customHeight="1">
      <c r="A121" s="101"/>
      <c r="B121" s="101"/>
      <c r="C121" s="100"/>
      <c r="D121" s="100"/>
      <c r="E121" s="100"/>
      <c r="F121" s="100"/>
      <c r="G121" s="100"/>
      <c r="H121" s="100"/>
      <c r="I121" s="100"/>
      <c r="J121" s="100"/>
      <c r="K121" s="100"/>
      <c r="L121" s="100"/>
      <c r="M121" s="100"/>
      <c r="N121" s="100"/>
      <c r="O121" s="100"/>
      <c r="P121" s="100"/>
      <c r="Q121" s="100"/>
      <c r="R121" s="100"/>
      <c r="S121" s="100"/>
      <c r="T121" s="100"/>
      <c r="U121" s="100"/>
      <c r="V121" s="100"/>
      <c r="W121" s="96"/>
      <c r="X121" s="96"/>
      <c r="Y121" s="96"/>
      <c r="Z121" s="96"/>
    </row>
    <row r="122" spans="1:26" ht="11.25" customHeight="1">
      <c r="A122" s="101"/>
      <c r="B122" s="101"/>
      <c r="C122" s="100"/>
      <c r="D122" s="100"/>
      <c r="E122" s="100"/>
      <c r="F122" s="100"/>
      <c r="G122" s="100"/>
      <c r="H122" s="100"/>
      <c r="I122" s="100"/>
      <c r="J122" s="100"/>
      <c r="K122" s="100"/>
      <c r="L122" s="100"/>
      <c r="M122" s="100"/>
      <c r="N122" s="100"/>
      <c r="O122" s="100"/>
      <c r="P122" s="100"/>
      <c r="Q122" s="100"/>
      <c r="R122" s="100"/>
      <c r="S122" s="100"/>
      <c r="T122" s="100"/>
      <c r="U122" s="100"/>
      <c r="V122" s="100"/>
      <c r="W122" s="96"/>
      <c r="X122" s="96"/>
      <c r="Y122" s="96"/>
      <c r="Z122" s="96"/>
    </row>
    <row r="123" spans="1:26" ht="11.25" customHeight="1">
      <c r="A123" s="101"/>
      <c r="B123" s="101"/>
      <c r="C123" s="100"/>
      <c r="D123" s="100"/>
      <c r="E123" s="100"/>
      <c r="F123" s="100"/>
      <c r="G123" s="100"/>
      <c r="H123" s="100"/>
      <c r="I123" s="100"/>
      <c r="J123" s="100"/>
      <c r="K123" s="100"/>
      <c r="L123" s="100"/>
      <c r="M123" s="100"/>
      <c r="N123" s="100"/>
      <c r="O123" s="100"/>
      <c r="P123" s="100"/>
      <c r="Q123" s="100"/>
      <c r="R123" s="100"/>
      <c r="S123" s="100"/>
      <c r="T123" s="100"/>
      <c r="U123" s="100"/>
      <c r="V123" s="100"/>
      <c r="W123" s="96"/>
      <c r="X123" s="96"/>
      <c r="Y123" s="96"/>
      <c r="Z123" s="96"/>
    </row>
    <row r="124" spans="1:26" ht="11.25" customHeight="1">
      <c r="A124" s="101"/>
      <c r="B124" s="101"/>
      <c r="C124" s="100"/>
      <c r="D124" s="100"/>
      <c r="E124" s="100"/>
      <c r="F124" s="100"/>
      <c r="G124" s="100"/>
      <c r="H124" s="100"/>
      <c r="I124" s="100"/>
      <c r="J124" s="100"/>
      <c r="K124" s="100"/>
      <c r="L124" s="100"/>
      <c r="M124" s="100"/>
      <c r="N124" s="100"/>
      <c r="O124" s="100"/>
      <c r="P124" s="100"/>
      <c r="Q124" s="100"/>
      <c r="R124" s="100"/>
      <c r="S124" s="100"/>
      <c r="T124" s="100"/>
      <c r="U124" s="100"/>
      <c r="V124" s="100"/>
      <c r="W124" s="96"/>
      <c r="X124" s="96"/>
      <c r="Y124" s="96"/>
      <c r="Z124" s="96"/>
    </row>
    <row r="125" spans="1:26" ht="11.25" customHeight="1">
      <c r="A125" s="101"/>
      <c r="B125" s="101"/>
      <c r="C125" s="100"/>
      <c r="D125" s="100"/>
      <c r="E125" s="100"/>
      <c r="F125" s="100"/>
      <c r="G125" s="100"/>
      <c r="H125" s="100"/>
      <c r="I125" s="100"/>
      <c r="J125" s="100"/>
      <c r="K125" s="100"/>
      <c r="L125" s="100"/>
      <c r="M125" s="100"/>
      <c r="N125" s="100"/>
      <c r="O125" s="100"/>
      <c r="P125" s="100"/>
      <c r="Q125" s="100"/>
      <c r="R125" s="100"/>
      <c r="S125" s="100"/>
      <c r="T125" s="100"/>
      <c r="U125" s="100"/>
      <c r="V125" s="100"/>
      <c r="W125" s="96"/>
      <c r="X125" s="96"/>
      <c r="Y125" s="96"/>
      <c r="Z125" s="96"/>
    </row>
    <row r="126" spans="1:26" ht="11.25" customHeight="1">
      <c r="A126" s="101"/>
      <c r="B126" s="101"/>
      <c r="C126" s="100"/>
      <c r="D126" s="100"/>
      <c r="E126" s="100"/>
      <c r="F126" s="100"/>
      <c r="G126" s="100"/>
      <c r="H126" s="100"/>
      <c r="I126" s="100"/>
      <c r="J126" s="100"/>
      <c r="K126" s="100"/>
      <c r="L126" s="100"/>
      <c r="M126" s="100"/>
      <c r="N126" s="100"/>
      <c r="O126" s="100"/>
      <c r="P126" s="100"/>
      <c r="Q126" s="100"/>
      <c r="R126" s="100"/>
      <c r="S126" s="100"/>
      <c r="T126" s="100"/>
      <c r="U126" s="100"/>
      <c r="V126" s="100"/>
      <c r="W126" s="96"/>
      <c r="X126" s="96"/>
      <c r="Y126" s="96"/>
      <c r="Z126" s="96"/>
    </row>
    <row r="127" spans="1:26" ht="11.25" customHeight="1">
      <c r="A127" s="101"/>
      <c r="B127" s="101"/>
      <c r="C127" s="100"/>
      <c r="D127" s="100"/>
      <c r="E127" s="100"/>
      <c r="F127" s="100"/>
      <c r="G127" s="100"/>
      <c r="H127" s="100"/>
      <c r="I127" s="100"/>
      <c r="J127" s="100"/>
      <c r="K127" s="100"/>
      <c r="L127" s="100"/>
      <c r="M127" s="100"/>
      <c r="N127" s="100"/>
      <c r="O127" s="100"/>
      <c r="P127" s="100"/>
      <c r="Q127" s="100"/>
      <c r="R127" s="100"/>
      <c r="S127" s="100"/>
      <c r="T127" s="100"/>
      <c r="U127" s="100"/>
      <c r="V127" s="100"/>
      <c r="W127" s="96"/>
      <c r="X127" s="96"/>
      <c r="Y127" s="96"/>
      <c r="Z127" s="96"/>
    </row>
    <row r="128" spans="1:26" ht="11.25" customHeight="1">
      <c r="A128" s="101"/>
      <c r="B128" s="101"/>
      <c r="C128" s="100"/>
      <c r="D128" s="100"/>
      <c r="E128" s="100"/>
      <c r="F128" s="100"/>
      <c r="G128" s="100"/>
      <c r="H128" s="100"/>
      <c r="I128" s="100"/>
      <c r="J128" s="100"/>
      <c r="K128" s="100"/>
      <c r="L128" s="100"/>
      <c r="M128" s="100"/>
      <c r="N128" s="100"/>
      <c r="O128" s="100"/>
      <c r="P128" s="100"/>
      <c r="Q128" s="100"/>
      <c r="R128" s="100"/>
      <c r="S128" s="100"/>
      <c r="T128" s="100"/>
      <c r="U128" s="100"/>
      <c r="V128" s="100"/>
      <c r="W128" s="96"/>
      <c r="X128" s="96"/>
      <c r="Y128" s="96"/>
      <c r="Z128" s="96"/>
    </row>
    <row r="129" spans="1:26" ht="11.25" customHeight="1">
      <c r="A129" s="101"/>
      <c r="B129" s="101"/>
      <c r="C129" s="100"/>
      <c r="D129" s="100"/>
      <c r="E129" s="100"/>
      <c r="F129" s="100"/>
      <c r="G129" s="100"/>
      <c r="H129" s="100"/>
      <c r="I129" s="100"/>
      <c r="J129" s="100"/>
      <c r="K129" s="100"/>
      <c r="L129" s="100"/>
      <c r="M129" s="100"/>
      <c r="N129" s="100"/>
      <c r="O129" s="100"/>
      <c r="P129" s="100"/>
      <c r="Q129" s="100"/>
      <c r="R129" s="100"/>
      <c r="S129" s="100"/>
      <c r="T129" s="100"/>
      <c r="U129" s="100"/>
      <c r="V129" s="100"/>
      <c r="W129" s="96"/>
      <c r="X129" s="96"/>
      <c r="Y129" s="96"/>
      <c r="Z129" s="96"/>
    </row>
    <row r="130" spans="1:26" ht="11.25" customHeight="1">
      <c r="A130" s="101"/>
      <c r="B130" s="101"/>
      <c r="C130" s="100"/>
      <c r="D130" s="100"/>
      <c r="E130" s="100"/>
      <c r="F130" s="100"/>
      <c r="G130" s="100"/>
      <c r="H130" s="100"/>
      <c r="I130" s="100"/>
      <c r="J130" s="100"/>
      <c r="K130" s="100"/>
      <c r="L130" s="100"/>
      <c r="M130" s="100"/>
      <c r="N130" s="100"/>
      <c r="O130" s="100"/>
      <c r="P130" s="100"/>
      <c r="Q130" s="100"/>
      <c r="R130" s="100"/>
      <c r="S130" s="100"/>
      <c r="T130" s="100"/>
      <c r="U130" s="100"/>
      <c r="V130" s="100"/>
      <c r="W130" s="96"/>
      <c r="X130" s="96"/>
      <c r="Y130" s="96"/>
      <c r="Z130" s="96"/>
    </row>
    <row r="131" spans="1:26" ht="11.25" customHeight="1">
      <c r="A131" s="101"/>
      <c r="B131" s="101"/>
      <c r="C131" s="100"/>
      <c r="D131" s="100"/>
      <c r="E131" s="100"/>
      <c r="F131" s="100"/>
      <c r="G131" s="100"/>
      <c r="H131" s="100"/>
      <c r="I131" s="100"/>
      <c r="J131" s="100"/>
      <c r="K131" s="100"/>
      <c r="L131" s="100"/>
      <c r="M131" s="100"/>
      <c r="N131" s="100"/>
      <c r="O131" s="100"/>
      <c r="P131" s="100"/>
      <c r="Q131" s="100"/>
      <c r="R131" s="100"/>
      <c r="S131" s="100"/>
      <c r="T131" s="100"/>
      <c r="U131" s="100"/>
      <c r="V131" s="100"/>
      <c r="W131" s="96"/>
      <c r="X131" s="96"/>
      <c r="Y131" s="96"/>
      <c r="Z131" s="96"/>
    </row>
    <row r="132" spans="1:26" ht="11.25" customHeight="1">
      <c r="A132" s="101"/>
      <c r="B132" s="101"/>
      <c r="C132" s="100"/>
      <c r="D132" s="100"/>
      <c r="E132" s="100"/>
      <c r="F132" s="100"/>
      <c r="G132" s="100"/>
      <c r="H132" s="100"/>
      <c r="I132" s="100"/>
      <c r="J132" s="100"/>
      <c r="K132" s="100"/>
      <c r="L132" s="100"/>
      <c r="M132" s="100"/>
      <c r="N132" s="100"/>
      <c r="O132" s="100"/>
      <c r="P132" s="100"/>
      <c r="Q132" s="100"/>
      <c r="R132" s="100"/>
      <c r="S132" s="100"/>
      <c r="T132" s="100"/>
      <c r="U132" s="100"/>
      <c r="V132" s="100"/>
      <c r="W132" s="96"/>
      <c r="X132" s="96"/>
      <c r="Y132" s="96"/>
      <c r="Z132" s="96"/>
    </row>
    <row r="133" spans="1:26" ht="11.25" customHeight="1">
      <c r="A133" s="101"/>
      <c r="B133" s="101"/>
      <c r="C133" s="100"/>
      <c r="D133" s="100"/>
      <c r="E133" s="100"/>
      <c r="F133" s="100"/>
      <c r="G133" s="100"/>
      <c r="H133" s="100"/>
      <c r="I133" s="100"/>
      <c r="J133" s="100"/>
      <c r="K133" s="100"/>
      <c r="L133" s="100"/>
      <c r="M133" s="100"/>
      <c r="N133" s="100"/>
      <c r="O133" s="100"/>
      <c r="P133" s="100"/>
      <c r="Q133" s="100"/>
      <c r="R133" s="100"/>
      <c r="S133" s="100"/>
      <c r="T133" s="100"/>
      <c r="U133" s="100"/>
      <c r="V133" s="100"/>
      <c r="W133" s="96"/>
      <c r="X133" s="96"/>
      <c r="Y133" s="96"/>
      <c r="Z133" s="96"/>
    </row>
    <row r="134" spans="1:26" ht="11.25" customHeight="1">
      <c r="A134" s="101"/>
      <c r="B134" s="101"/>
      <c r="C134" s="100"/>
      <c r="D134" s="100"/>
      <c r="E134" s="100"/>
      <c r="F134" s="100"/>
      <c r="G134" s="100"/>
      <c r="H134" s="100"/>
      <c r="I134" s="100"/>
      <c r="J134" s="100"/>
      <c r="K134" s="100"/>
      <c r="L134" s="100"/>
      <c r="M134" s="100"/>
      <c r="N134" s="100"/>
      <c r="O134" s="100"/>
      <c r="P134" s="100"/>
      <c r="Q134" s="100"/>
      <c r="R134" s="100"/>
      <c r="S134" s="100"/>
      <c r="T134" s="100"/>
      <c r="U134" s="100"/>
      <c r="V134" s="100"/>
      <c r="W134" s="96"/>
      <c r="X134" s="96"/>
      <c r="Y134" s="96"/>
      <c r="Z134" s="96"/>
    </row>
    <row r="135" spans="1:26" ht="11.25" customHeight="1">
      <c r="A135" s="101"/>
      <c r="B135" s="101"/>
      <c r="C135" s="100"/>
      <c r="D135" s="100"/>
      <c r="E135" s="100"/>
      <c r="F135" s="100"/>
      <c r="G135" s="100"/>
      <c r="H135" s="100"/>
      <c r="I135" s="100"/>
      <c r="J135" s="100"/>
      <c r="K135" s="100"/>
      <c r="L135" s="100"/>
      <c r="M135" s="100"/>
      <c r="N135" s="100"/>
      <c r="O135" s="100"/>
      <c r="P135" s="100"/>
      <c r="Q135" s="100"/>
      <c r="R135" s="100"/>
      <c r="S135" s="100"/>
      <c r="T135" s="100"/>
      <c r="U135" s="100"/>
      <c r="V135" s="100"/>
      <c r="W135" s="96"/>
      <c r="X135" s="96"/>
      <c r="Y135" s="96"/>
      <c r="Z135" s="96"/>
    </row>
    <row r="136" spans="1:26" ht="11.25" customHeight="1">
      <c r="A136" s="101"/>
      <c r="B136" s="101"/>
      <c r="C136" s="100"/>
      <c r="D136" s="100"/>
      <c r="E136" s="100"/>
      <c r="F136" s="100"/>
      <c r="G136" s="100"/>
      <c r="H136" s="100"/>
      <c r="I136" s="100"/>
      <c r="J136" s="100"/>
      <c r="K136" s="100"/>
      <c r="L136" s="100"/>
      <c r="M136" s="100"/>
      <c r="N136" s="100"/>
      <c r="O136" s="100"/>
      <c r="P136" s="100"/>
      <c r="Q136" s="100"/>
      <c r="R136" s="100"/>
      <c r="S136" s="100"/>
      <c r="T136" s="100"/>
      <c r="U136" s="100"/>
      <c r="V136" s="100"/>
      <c r="W136" s="96"/>
      <c r="X136" s="96"/>
      <c r="Y136" s="96"/>
      <c r="Z136" s="96"/>
    </row>
    <row r="137" spans="1:26" ht="11.25" customHeight="1">
      <c r="A137" s="101"/>
      <c r="B137" s="101"/>
      <c r="C137" s="100"/>
      <c r="D137" s="100"/>
      <c r="E137" s="100"/>
      <c r="F137" s="100"/>
      <c r="G137" s="100"/>
      <c r="H137" s="100"/>
      <c r="I137" s="100"/>
      <c r="J137" s="100"/>
      <c r="K137" s="100"/>
      <c r="L137" s="100"/>
      <c r="M137" s="100"/>
      <c r="N137" s="100"/>
      <c r="O137" s="100"/>
      <c r="P137" s="100"/>
      <c r="Q137" s="100"/>
      <c r="R137" s="100"/>
      <c r="S137" s="100"/>
      <c r="T137" s="100"/>
      <c r="U137" s="100"/>
      <c r="V137" s="100"/>
      <c r="W137" s="96"/>
      <c r="X137" s="96"/>
      <c r="Y137" s="96"/>
      <c r="Z137" s="96"/>
    </row>
    <row r="138" spans="1:26" ht="11.25" customHeight="1">
      <c r="A138" s="101"/>
      <c r="B138" s="101"/>
      <c r="C138" s="100"/>
      <c r="D138" s="100"/>
      <c r="E138" s="100"/>
      <c r="F138" s="100"/>
      <c r="G138" s="100"/>
      <c r="H138" s="100"/>
      <c r="I138" s="100"/>
      <c r="J138" s="100"/>
      <c r="K138" s="100"/>
      <c r="L138" s="100"/>
      <c r="M138" s="100"/>
      <c r="N138" s="100"/>
      <c r="O138" s="100"/>
      <c r="P138" s="100"/>
      <c r="Q138" s="100"/>
      <c r="R138" s="100"/>
      <c r="S138" s="100"/>
      <c r="T138" s="100"/>
      <c r="U138" s="100"/>
      <c r="V138" s="100"/>
      <c r="W138" s="96"/>
      <c r="X138" s="96"/>
      <c r="Y138" s="96"/>
      <c r="Z138" s="96"/>
    </row>
    <row r="139" spans="1:26" ht="11.25" customHeight="1">
      <c r="A139" s="101"/>
      <c r="B139" s="101"/>
      <c r="C139" s="100"/>
      <c r="D139" s="100"/>
      <c r="E139" s="100"/>
      <c r="F139" s="100"/>
      <c r="G139" s="100"/>
      <c r="H139" s="100"/>
      <c r="I139" s="100"/>
      <c r="J139" s="100"/>
      <c r="K139" s="100"/>
      <c r="L139" s="100"/>
      <c r="M139" s="100"/>
      <c r="N139" s="100"/>
      <c r="O139" s="100"/>
      <c r="P139" s="100"/>
      <c r="Q139" s="100"/>
      <c r="R139" s="100"/>
      <c r="S139" s="100"/>
      <c r="T139" s="100"/>
      <c r="U139" s="100"/>
      <c r="V139" s="100"/>
      <c r="W139" s="96"/>
      <c r="X139" s="96"/>
      <c r="Y139" s="96"/>
      <c r="Z139" s="96"/>
    </row>
    <row r="140" spans="1:26" ht="11.25" customHeight="1">
      <c r="A140" s="101"/>
      <c r="B140" s="101"/>
      <c r="C140" s="100"/>
      <c r="D140" s="100"/>
      <c r="E140" s="100"/>
      <c r="F140" s="100"/>
      <c r="G140" s="100"/>
      <c r="H140" s="100"/>
      <c r="I140" s="100"/>
      <c r="J140" s="100"/>
      <c r="K140" s="100"/>
      <c r="L140" s="100"/>
      <c r="M140" s="100"/>
      <c r="N140" s="100"/>
      <c r="O140" s="100"/>
      <c r="P140" s="100"/>
      <c r="Q140" s="100"/>
      <c r="R140" s="100"/>
      <c r="S140" s="100"/>
      <c r="T140" s="100"/>
      <c r="U140" s="100"/>
      <c r="V140" s="100"/>
      <c r="W140" s="96"/>
      <c r="X140" s="96"/>
      <c r="Y140" s="96"/>
      <c r="Z140" s="96"/>
    </row>
    <row r="141" spans="1:26" ht="11.25" customHeight="1">
      <c r="A141" s="101"/>
      <c r="B141" s="101"/>
      <c r="C141" s="100"/>
      <c r="D141" s="100"/>
      <c r="E141" s="100"/>
      <c r="F141" s="100"/>
      <c r="G141" s="100"/>
      <c r="H141" s="100"/>
      <c r="I141" s="100"/>
      <c r="J141" s="100"/>
      <c r="K141" s="100"/>
      <c r="L141" s="100"/>
      <c r="M141" s="100"/>
      <c r="N141" s="100"/>
      <c r="O141" s="100"/>
      <c r="P141" s="100"/>
      <c r="Q141" s="100"/>
      <c r="R141" s="100"/>
      <c r="S141" s="100"/>
      <c r="T141" s="100"/>
      <c r="U141" s="100"/>
      <c r="V141" s="100"/>
      <c r="W141" s="96"/>
      <c r="X141" s="96"/>
      <c r="Y141" s="96"/>
      <c r="Z141" s="96"/>
    </row>
    <row r="142" spans="1:26" ht="11.25" customHeight="1">
      <c r="A142" s="101"/>
      <c r="B142" s="101"/>
      <c r="C142" s="100"/>
      <c r="D142" s="100"/>
      <c r="E142" s="100"/>
      <c r="F142" s="100"/>
      <c r="G142" s="100"/>
      <c r="H142" s="100"/>
      <c r="I142" s="100"/>
      <c r="J142" s="100"/>
      <c r="K142" s="100"/>
      <c r="L142" s="100"/>
      <c r="M142" s="100"/>
      <c r="N142" s="100"/>
      <c r="O142" s="100"/>
      <c r="P142" s="100"/>
      <c r="Q142" s="100"/>
      <c r="R142" s="100"/>
      <c r="S142" s="100"/>
      <c r="T142" s="100"/>
      <c r="U142" s="100"/>
      <c r="V142" s="100"/>
      <c r="W142" s="96"/>
      <c r="X142" s="96"/>
      <c r="Y142" s="96"/>
      <c r="Z142" s="96"/>
    </row>
    <row r="143" spans="1:26" ht="11.25" customHeight="1">
      <c r="A143" s="101"/>
      <c r="B143" s="101"/>
      <c r="C143" s="100"/>
      <c r="D143" s="100"/>
      <c r="E143" s="100"/>
      <c r="F143" s="100"/>
      <c r="G143" s="100"/>
      <c r="H143" s="100"/>
      <c r="I143" s="100"/>
      <c r="J143" s="100"/>
      <c r="K143" s="100"/>
      <c r="L143" s="100"/>
      <c r="M143" s="100"/>
      <c r="N143" s="100"/>
      <c r="O143" s="100"/>
      <c r="P143" s="100"/>
      <c r="Q143" s="100"/>
      <c r="R143" s="100"/>
      <c r="S143" s="100"/>
      <c r="T143" s="100"/>
      <c r="U143" s="100"/>
      <c r="V143" s="100"/>
      <c r="W143" s="96"/>
      <c r="X143" s="96"/>
      <c r="Y143" s="96"/>
      <c r="Z143" s="96"/>
    </row>
    <row r="144" spans="1:26" ht="11.25" customHeight="1">
      <c r="A144" s="101"/>
      <c r="B144" s="101"/>
      <c r="C144" s="100"/>
      <c r="D144" s="100"/>
      <c r="E144" s="100"/>
      <c r="F144" s="100"/>
      <c r="G144" s="100"/>
      <c r="H144" s="100"/>
      <c r="I144" s="100"/>
      <c r="J144" s="100"/>
      <c r="K144" s="100"/>
      <c r="L144" s="100"/>
      <c r="M144" s="100"/>
      <c r="N144" s="100"/>
      <c r="O144" s="100"/>
      <c r="P144" s="100"/>
      <c r="Q144" s="100"/>
      <c r="R144" s="100"/>
      <c r="S144" s="100"/>
      <c r="T144" s="100"/>
      <c r="U144" s="100"/>
      <c r="V144" s="100"/>
      <c r="W144" s="96"/>
      <c r="X144" s="96"/>
      <c r="Y144" s="96"/>
      <c r="Z144" s="96"/>
    </row>
    <row r="145" spans="1:26" ht="11.25" customHeight="1">
      <c r="A145" s="101"/>
      <c r="B145" s="101"/>
      <c r="C145" s="100"/>
      <c r="D145" s="100"/>
      <c r="E145" s="100"/>
      <c r="F145" s="100"/>
      <c r="G145" s="100"/>
      <c r="H145" s="100"/>
      <c r="I145" s="100"/>
      <c r="J145" s="100"/>
      <c r="K145" s="100"/>
      <c r="L145" s="100"/>
      <c r="M145" s="100"/>
      <c r="N145" s="100"/>
      <c r="O145" s="100"/>
      <c r="P145" s="100"/>
      <c r="Q145" s="100"/>
      <c r="R145" s="100"/>
      <c r="S145" s="100"/>
      <c r="T145" s="100"/>
      <c r="U145" s="100"/>
      <c r="V145" s="100"/>
      <c r="W145" s="96"/>
      <c r="X145" s="96"/>
      <c r="Y145" s="96"/>
      <c r="Z145" s="96"/>
    </row>
    <row r="146" spans="1:26" ht="11.25" customHeight="1">
      <c r="A146" s="101"/>
      <c r="B146" s="101"/>
      <c r="C146" s="100"/>
      <c r="D146" s="100"/>
      <c r="E146" s="100"/>
      <c r="F146" s="100"/>
      <c r="G146" s="100"/>
      <c r="H146" s="100"/>
      <c r="I146" s="100"/>
      <c r="J146" s="100"/>
      <c r="K146" s="100"/>
      <c r="L146" s="100"/>
      <c r="M146" s="100"/>
      <c r="N146" s="100"/>
      <c r="O146" s="100"/>
      <c r="P146" s="100"/>
      <c r="Q146" s="100"/>
      <c r="R146" s="100"/>
      <c r="S146" s="100"/>
      <c r="T146" s="100"/>
      <c r="U146" s="100"/>
      <c r="V146" s="100"/>
      <c r="W146" s="96"/>
      <c r="X146" s="96"/>
      <c r="Y146" s="96"/>
      <c r="Z146" s="96"/>
    </row>
    <row r="147" spans="1:26" ht="11.25" customHeight="1">
      <c r="A147" s="101"/>
      <c r="B147" s="101"/>
      <c r="C147" s="100"/>
      <c r="D147" s="100"/>
      <c r="E147" s="100"/>
      <c r="F147" s="100"/>
      <c r="G147" s="100"/>
      <c r="H147" s="100"/>
      <c r="I147" s="100"/>
      <c r="J147" s="100"/>
      <c r="K147" s="100"/>
      <c r="L147" s="100"/>
      <c r="M147" s="100"/>
      <c r="N147" s="100"/>
      <c r="O147" s="100"/>
      <c r="P147" s="100"/>
      <c r="Q147" s="100"/>
      <c r="R147" s="100"/>
      <c r="S147" s="100"/>
      <c r="T147" s="100"/>
      <c r="U147" s="100"/>
      <c r="V147" s="100"/>
      <c r="W147" s="96"/>
      <c r="X147" s="96"/>
      <c r="Y147" s="96"/>
      <c r="Z147" s="96"/>
    </row>
    <row r="148" spans="1:26" ht="11.25" customHeight="1">
      <c r="A148" s="101"/>
      <c r="B148" s="101"/>
      <c r="C148" s="100"/>
      <c r="D148" s="100"/>
      <c r="E148" s="100"/>
      <c r="F148" s="100"/>
      <c r="G148" s="100"/>
      <c r="H148" s="100"/>
      <c r="I148" s="100"/>
      <c r="J148" s="100"/>
      <c r="K148" s="100"/>
      <c r="L148" s="100"/>
      <c r="M148" s="100"/>
      <c r="N148" s="100"/>
      <c r="O148" s="100"/>
      <c r="P148" s="100"/>
      <c r="Q148" s="100"/>
      <c r="R148" s="100"/>
      <c r="S148" s="100"/>
      <c r="T148" s="100"/>
      <c r="U148" s="100"/>
      <c r="V148" s="100"/>
      <c r="W148" s="96"/>
      <c r="X148" s="96"/>
      <c r="Y148" s="96"/>
      <c r="Z148" s="96"/>
    </row>
    <row r="149" spans="1:26" ht="11.25" customHeight="1">
      <c r="A149" s="101"/>
      <c r="B149" s="101"/>
      <c r="C149" s="100"/>
      <c r="D149" s="100"/>
      <c r="E149" s="100"/>
      <c r="F149" s="100"/>
      <c r="G149" s="100"/>
      <c r="H149" s="100"/>
      <c r="I149" s="100"/>
      <c r="J149" s="100"/>
      <c r="K149" s="100"/>
      <c r="L149" s="100"/>
      <c r="M149" s="100"/>
      <c r="N149" s="100"/>
      <c r="O149" s="100"/>
      <c r="P149" s="100"/>
      <c r="Q149" s="100"/>
      <c r="R149" s="100"/>
      <c r="S149" s="100"/>
      <c r="T149" s="100"/>
      <c r="U149" s="100"/>
      <c r="V149" s="100"/>
      <c r="W149" s="96"/>
      <c r="X149" s="96"/>
      <c r="Y149" s="96"/>
      <c r="Z149" s="96"/>
    </row>
    <row r="150" spans="1:26" ht="11.25" customHeight="1">
      <c r="A150" s="101"/>
      <c r="B150" s="101"/>
      <c r="C150" s="100"/>
      <c r="D150" s="100"/>
      <c r="E150" s="100"/>
      <c r="F150" s="100"/>
      <c r="G150" s="100"/>
      <c r="H150" s="100"/>
      <c r="I150" s="100"/>
      <c r="J150" s="100"/>
      <c r="K150" s="100"/>
      <c r="L150" s="100"/>
      <c r="M150" s="100"/>
      <c r="N150" s="100"/>
      <c r="O150" s="100"/>
      <c r="P150" s="100"/>
      <c r="Q150" s="100"/>
      <c r="R150" s="100"/>
      <c r="S150" s="100"/>
      <c r="T150" s="100"/>
      <c r="U150" s="100"/>
      <c r="V150" s="100"/>
      <c r="W150" s="96"/>
      <c r="X150" s="96"/>
      <c r="Y150" s="96"/>
      <c r="Z150" s="96"/>
    </row>
    <row r="151" spans="1:26" ht="11.25" customHeight="1">
      <c r="A151" s="101"/>
      <c r="B151" s="101"/>
      <c r="C151" s="100"/>
      <c r="D151" s="100"/>
      <c r="E151" s="100"/>
      <c r="F151" s="100"/>
      <c r="G151" s="100"/>
      <c r="H151" s="100"/>
      <c r="I151" s="100"/>
      <c r="J151" s="100"/>
      <c r="K151" s="100"/>
      <c r="L151" s="100"/>
      <c r="M151" s="100"/>
      <c r="N151" s="100"/>
      <c r="O151" s="100"/>
      <c r="P151" s="100"/>
      <c r="Q151" s="100"/>
      <c r="R151" s="100"/>
      <c r="S151" s="100"/>
      <c r="T151" s="100"/>
      <c r="U151" s="100"/>
      <c r="V151" s="100"/>
      <c r="W151" s="96"/>
      <c r="X151" s="96"/>
      <c r="Y151" s="96"/>
      <c r="Z151" s="96"/>
    </row>
    <row r="152" spans="1:26" ht="11.25" customHeight="1">
      <c r="A152" s="101"/>
      <c r="B152" s="101"/>
      <c r="C152" s="100"/>
      <c r="D152" s="100"/>
      <c r="E152" s="100"/>
      <c r="F152" s="100"/>
      <c r="G152" s="100"/>
      <c r="H152" s="100"/>
      <c r="I152" s="100"/>
      <c r="J152" s="100"/>
      <c r="K152" s="100"/>
      <c r="L152" s="100"/>
      <c r="M152" s="100"/>
      <c r="N152" s="100"/>
      <c r="O152" s="100"/>
      <c r="P152" s="100"/>
      <c r="Q152" s="100"/>
      <c r="R152" s="100"/>
      <c r="S152" s="100"/>
      <c r="T152" s="100"/>
      <c r="U152" s="100"/>
      <c r="V152" s="100"/>
      <c r="W152" s="96"/>
      <c r="X152" s="96"/>
      <c r="Y152" s="96"/>
      <c r="Z152" s="96"/>
    </row>
    <row r="153" spans="1:26" ht="11.25" customHeight="1">
      <c r="A153" s="101"/>
      <c r="B153" s="101"/>
      <c r="C153" s="100"/>
      <c r="D153" s="100"/>
      <c r="E153" s="100"/>
      <c r="F153" s="100"/>
      <c r="G153" s="100"/>
      <c r="H153" s="100"/>
      <c r="I153" s="100"/>
      <c r="J153" s="100"/>
      <c r="K153" s="100"/>
      <c r="L153" s="100"/>
      <c r="M153" s="100"/>
      <c r="N153" s="100"/>
      <c r="O153" s="100"/>
      <c r="P153" s="100"/>
      <c r="Q153" s="100"/>
      <c r="R153" s="100"/>
      <c r="S153" s="100"/>
      <c r="T153" s="100"/>
      <c r="U153" s="100"/>
      <c r="V153" s="100"/>
      <c r="W153" s="96"/>
      <c r="X153" s="96"/>
      <c r="Y153" s="96"/>
      <c r="Z153" s="96"/>
    </row>
    <row r="154" spans="1:26" ht="11.25" customHeight="1">
      <c r="A154" s="101"/>
      <c r="B154" s="101"/>
      <c r="C154" s="100"/>
      <c r="D154" s="100"/>
      <c r="E154" s="100"/>
      <c r="F154" s="100"/>
      <c r="G154" s="100"/>
      <c r="H154" s="100"/>
      <c r="I154" s="100"/>
      <c r="J154" s="100"/>
      <c r="K154" s="100"/>
      <c r="L154" s="100"/>
      <c r="M154" s="100"/>
      <c r="N154" s="100"/>
      <c r="O154" s="100"/>
      <c r="P154" s="100"/>
      <c r="Q154" s="100"/>
      <c r="R154" s="100"/>
      <c r="S154" s="100"/>
      <c r="T154" s="100"/>
      <c r="U154" s="100"/>
      <c r="V154" s="100"/>
      <c r="W154" s="96"/>
      <c r="X154" s="96"/>
      <c r="Y154" s="96"/>
      <c r="Z154" s="96"/>
    </row>
    <row r="155" spans="1:26" ht="11.25" customHeight="1">
      <c r="A155" s="101"/>
      <c r="B155" s="101"/>
      <c r="C155" s="100"/>
      <c r="D155" s="100"/>
      <c r="E155" s="100"/>
      <c r="F155" s="100"/>
      <c r="G155" s="100"/>
      <c r="H155" s="100"/>
      <c r="I155" s="100"/>
      <c r="J155" s="100"/>
      <c r="K155" s="100"/>
      <c r="L155" s="100"/>
      <c r="M155" s="100"/>
      <c r="N155" s="100"/>
      <c r="O155" s="100"/>
      <c r="P155" s="100"/>
      <c r="Q155" s="100"/>
      <c r="R155" s="100"/>
      <c r="S155" s="100"/>
      <c r="T155" s="100"/>
      <c r="U155" s="100"/>
      <c r="V155" s="100"/>
      <c r="W155" s="96"/>
      <c r="X155" s="96"/>
      <c r="Y155" s="96"/>
      <c r="Z155" s="96"/>
    </row>
    <row r="156" spans="1:26" ht="11.25" customHeight="1">
      <c r="A156" s="101"/>
      <c r="B156" s="101"/>
      <c r="C156" s="100"/>
      <c r="D156" s="100"/>
      <c r="E156" s="100"/>
      <c r="F156" s="100"/>
      <c r="G156" s="100"/>
      <c r="H156" s="100"/>
      <c r="I156" s="100"/>
      <c r="J156" s="100"/>
      <c r="K156" s="100"/>
      <c r="L156" s="100"/>
      <c r="M156" s="100"/>
      <c r="N156" s="100"/>
      <c r="O156" s="100"/>
      <c r="P156" s="100"/>
      <c r="Q156" s="100"/>
      <c r="R156" s="100"/>
      <c r="S156" s="100"/>
      <c r="T156" s="100"/>
      <c r="U156" s="100"/>
      <c r="V156" s="100"/>
      <c r="W156" s="96"/>
      <c r="X156" s="96"/>
      <c r="Y156" s="96"/>
      <c r="Z156" s="96"/>
    </row>
    <row r="157" spans="1:26" ht="11.25" customHeight="1">
      <c r="A157" s="101"/>
      <c r="B157" s="101"/>
      <c r="C157" s="100"/>
      <c r="D157" s="100"/>
      <c r="E157" s="100"/>
      <c r="F157" s="100"/>
      <c r="G157" s="100"/>
      <c r="H157" s="100"/>
      <c r="I157" s="100"/>
      <c r="J157" s="100"/>
      <c r="K157" s="100"/>
      <c r="L157" s="100"/>
      <c r="M157" s="100"/>
      <c r="N157" s="100"/>
      <c r="O157" s="100"/>
      <c r="P157" s="100"/>
      <c r="Q157" s="100"/>
      <c r="R157" s="100"/>
      <c r="S157" s="100"/>
      <c r="T157" s="100"/>
      <c r="U157" s="100"/>
      <c r="V157" s="100"/>
      <c r="W157" s="96"/>
      <c r="X157" s="96"/>
      <c r="Y157" s="96"/>
      <c r="Z157" s="96"/>
    </row>
    <row r="158" spans="1:26" ht="11.25" customHeight="1">
      <c r="A158" s="101"/>
      <c r="B158" s="101"/>
      <c r="C158" s="100"/>
      <c r="D158" s="100"/>
      <c r="E158" s="100"/>
      <c r="F158" s="100"/>
      <c r="G158" s="100"/>
      <c r="H158" s="100"/>
      <c r="I158" s="100"/>
      <c r="J158" s="100"/>
      <c r="K158" s="100"/>
      <c r="L158" s="100"/>
      <c r="M158" s="100"/>
      <c r="N158" s="100"/>
      <c r="O158" s="100"/>
      <c r="P158" s="100"/>
      <c r="Q158" s="100"/>
      <c r="R158" s="100"/>
      <c r="S158" s="100"/>
      <c r="T158" s="100"/>
      <c r="U158" s="100"/>
      <c r="V158" s="100"/>
      <c r="W158" s="96"/>
      <c r="X158" s="96"/>
      <c r="Y158" s="96"/>
      <c r="Z158" s="96"/>
    </row>
    <row r="159" spans="1:26" ht="11.25" customHeight="1">
      <c r="A159" s="101"/>
      <c r="B159" s="101"/>
      <c r="C159" s="100"/>
      <c r="D159" s="100"/>
      <c r="E159" s="100"/>
      <c r="F159" s="100"/>
      <c r="G159" s="100"/>
      <c r="H159" s="100"/>
      <c r="I159" s="100"/>
      <c r="J159" s="100"/>
      <c r="K159" s="100"/>
      <c r="L159" s="100"/>
      <c r="M159" s="100"/>
      <c r="N159" s="100"/>
      <c r="O159" s="100"/>
      <c r="P159" s="100"/>
      <c r="Q159" s="100"/>
      <c r="R159" s="100"/>
      <c r="S159" s="100"/>
      <c r="T159" s="100"/>
      <c r="U159" s="100"/>
      <c r="V159" s="100"/>
      <c r="W159" s="96"/>
      <c r="X159" s="96"/>
      <c r="Y159" s="96"/>
      <c r="Z159" s="96"/>
    </row>
    <row r="160" spans="1:26" ht="11.25" customHeight="1">
      <c r="A160" s="101"/>
      <c r="B160" s="101"/>
      <c r="C160" s="100"/>
      <c r="D160" s="100"/>
      <c r="E160" s="100"/>
      <c r="F160" s="100"/>
      <c r="G160" s="100"/>
      <c r="H160" s="100"/>
      <c r="I160" s="100"/>
      <c r="J160" s="100"/>
      <c r="K160" s="100"/>
      <c r="L160" s="100"/>
      <c r="M160" s="100"/>
      <c r="N160" s="100"/>
      <c r="O160" s="100"/>
      <c r="P160" s="100"/>
      <c r="Q160" s="100"/>
      <c r="R160" s="100"/>
      <c r="S160" s="100"/>
      <c r="T160" s="100"/>
      <c r="U160" s="100"/>
      <c r="V160" s="100"/>
      <c r="W160" s="96"/>
      <c r="X160" s="96"/>
      <c r="Y160" s="96"/>
      <c r="Z160" s="96"/>
    </row>
    <row r="161" spans="1:26" ht="11.25" customHeight="1">
      <c r="A161" s="101"/>
      <c r="B161" s="101"/>
      <c r="C161" s="100"/>
      <c r="D161" s="100"/>
      <c r="E161" s="100"/>
      <c r="F161" s="100"/>
      <c r="G161" s="100"/>
      <c r="H161" s="100"/>
      <c r="I161" s="100"/>
      <c r="J161" s="100"/>
      <c r="K161" s="100"/>
      <c r="L161" s="100"/>
      <c r="M161" s="100"/>
      <c r="N161" s="100"/>
      <c r="O161" s="100"/>
      <c r="P161" s="100"/>
      <c r="Q161" s="100"/>
      <c r="R161" s="100"/>
      <c r="S161" s="100"/>
      <c r="T161" s="100"/>
      <c r="U161" s="100"/>
      <c r="V161" s="100"/>
      <c r="W161" s="96"/>
      <c r="X161" s="96"/>
      <c r="Y161" s="96"/>
      <c r="Z161" s="96"/>
    </row>
    <row r="162" spans="1:26" ht="11.25" customHeight="1">
      <c r="A162" s="101"/>
      <c r="B162" s="101"/>
      <c r="C162" s="100"/>
      <c r="D162" s="100"/>
      <c r="E162" s="100"/>
      <c r="F162" s="100"/>
      <c r="G162" s="100"/>
      <c r="H162" s="100"/>
      <c r="I162" s="100"/>
      <c r="J162" s="100"/>
      <c r="K162" s="100"/>
      <c r="L162" s="100"/>
      <c r="M162" s="100"/>
      <c r="N162" s="100"/>
      <c r="O162" s="100"/>
      <c r="P162" s="100"/>
      <c r="Q162" s="100"/>
      <c r="R162" s="100"/>
      <c r="S162" s="100"/>
      <c r="T162" s="100"/>
      <c r="U162" s="100"/>
      <c r="V162" s="100"/>
      <c r="W162" s="96"/>
      <c r="X162" s="96"/>
      <c r="Y162" s="96"/>
      <c r="Z162" s="96"/>
    </row>
    <row r="163" spans="1:26" ht="11.25" customHeight="1">
      <c r="A163" s="101"/>
      <c r="B163" s="101"/>
      <c r="C163" s="100"/>
      <c r="D163" s="100"/>
      <c r="E163" s="100"/>
      <c r="F163" s="100"/>
      <c r="G163" s="100"/>
      <c r="H163" s="100"/>
      <c r="I163" s="100"/>
      <c r="J163" s="100"/>
      <c r="K163" s="100"/>
      <c r="L163" s="100"/>
      <c r="M163" s="100"/>
      <c r="N163" s="100"/>
      <c r="O163" s="100"/>
      <c r="P163" s="100"/>
      <c r="Q163" s="100"/>
      <c r="R163" s="100"/>
      <c r="S163" s="100"/>
      <c r="T163" s="100"/>
      <c r="U163" s="100"/>
      <c r="V163" s="100"/>
      <c r="W163" s="96"/>
      <c r="X163" s="96"/>
      <c r="Y163" s="96"/>
      <c r="Z163" s="96"/>
    </row>
    <row r="164" spans="1:26" ht="11.25" customHeight="1">
      <c r="A164" s="101"/>
      <c r="B164" s="101"/>
      <c r="C164" s="100"/>
      <c r="D164" s="100"/>
      <c r="E164" s="100"/>
      <c r="F164" s="100"/>
      <c r="G164" s="100"/>
      <c r="H164" s="100"/>
      <c r="I164" s="100"/>
      <c r="J164" s="100"/>
      <c r="K164" s="100"/>
      <c r="L164" s="100"/>
      <c r="M164" s="100"/>
      <c r="N164" s="100"/>
      <c r="O164" s="100"/>
      <c r="P164" s="100"/>
      <c r="Q164" s="100"/>
      <c r="R164" s="100"/>
      <c r="S164" s="100"/>
      <c r="T164" s="100"/>
      <c r="U164" s="100"/>
      <c r="V164" s="100"/>
      <c r="W164" s="96"/>
      <c r="X164" s="96"/>
      <c r="Y164" s="96"/>
      <c r="Z164" s="96"/>
    </row>
    <row r="165" spans="1:26" ht="11.25" customHeight="1">
      <c r="A165" s="101"/>
      <c r="B165" s="101"/>
      <c r="C165" s="100"/>
      <c r="D165" s="100"/>
      <c r="E165" s="100"/>
      <c r="F165" s="100"/>
      <c r="G165" s="100"/>
      <c r="H165" s="100"/>
      <c r="I165" s="100"/>
      <c r="J165" s="100"/>
      <c r="K165" s="100"/>
      <c r="L165" s="100"/>
      <c r="M165" s="100"/>
      <c r="N165" s="100"/>
      <c r="O165" s="100"/>
      <c r="P165" s="100"/>
      <c r="Q165" s="100"/>
      <c r="R165" s="100"/>
      <c r="S165" s="100"/>
      <c r="T165" s="100"/>
      <c r="U165" s="100"/>
      <c r="V165" s="100"/>
      <c r="W165" s="96"/>
      <c r="X165" s="96"/>
      <c r="Y165" s="96"/>
      <c r="Z165" s="96"/>
    </row>
    <row r="166" spans="1:26" ht="11.25" customHeight="1">
      <c r="A166" s="101"/>
      <c r="B166" s="101"/>
      <c r="C166" s="100"/>
      <c r="D166" s="100"/>
      <c r="E166" s="100"/>
      <c r="F166" s="100"/>
      <c r="G166" s="100"/>
      <c r="H166" s="100"/>
      <c r="I166" s="100"/>
      <c r="J166" s="100"/>
      <c r="K166" s="100"/>
      <c r="L166" s="100"/>
      <c r="M166" s="100"/>
      <c r="N166" s="100"/>
      <c r="O166" s="100"/>
      <c r="P166" s="100"/>
      <c r="Q166" s="100"/>
      <c r="R166" s="100"/>
      <c r="S166" s="100"/>
      <c r="T166" s="100"/>
      <c r="U166" s="100"/>
      <c r="V166" s="100"/>
      <c r="W166" s="96"/>
      <c r="X166" s="96"/>
      <c r="Y166" s="96"/>
      <c r="Z166" s="96"/>
    </row>
    <row r="167" spans="1:26" ht="11.25" customHeight="1">
      <c r="A167" s="101"/>
      <c r="B167" s="101"/>
      <c r="C167" s="100"/>
      <c r="D167" s="100"/>
      <c r="E167" s="100"/>
      <c r="F167" s="100"/>
      <c r="G167" s="100"/>
      <c r="H167" s="100"/>
      <c r="I167" s="100"/>
      <c r="J167" s="100"/>
      <c r="K167" s="100"/>
      <c r="L167" s="100"/>
      <c r="M167" s="100"/>
      <c r="N167" s="100"/>
      <c r="O167" s="100"/>
      <c r="P167" s="100"/>
      <c r="Q167" s="100"/>
      <c r="R167" s="100"/>
      <c r="S167" s="100"/>
      <c r="T167" s="100"/>
      <c r="U167" s="100"/>
      <c r="V167" s="100"/>
      <c r="W167" s="96"/>
      <c r="X167" s="96"/>
      <c r="Y167" s="96"/>
      <c r="Z167" s="96"/>
    </row>
    <row r="168" spans="1:26" ht="11.25" customHeight="1">
      <c r="A168" s="101"/>
      <c r="B168" s="101"/>
      <c r="C168" s="100"/>
      <c r="D168" s="100"/>
      <c r="E168" s="100"/>
      <c r="F168" s="100"/>
      <c r="G168" s="100"/>
      <c r="H168" s="100"/>
      <c r="I168" s="100"/>
      <c r="J168" s="100"/>
      <c r="K168" s="100"/>
      <c r="L168" s="100"/>
      <c r="M168" s="100"/>
      <c r="N168" s="100"/>
      <c r="O168" s="100"/>
      <c r="P168" s="100"/>
      <c r="Q168" s="100"/>
      <c r="R168" s="100"/>
      <c r="S168" s="100"/>
      <c r="T168" s="100"/>
      <c r="U168" s="100"/>
      <c r="V168" s="100"/>
      <c r="W168" s="96"/>
      <c r="X168" s="96"/>
      <c r="Y168" s="96"/>
      <c r="Z168" s="96"/>
    </row>
    <row r="169" spans="1:26" ht="11.25" customHeight="1">
      <c r="A169" s="101"/>
      <c r="B169" s="101"/>
      <c r="C169" s="100"/>
      <c r="D169" s="100"/>
      <c r="E169" s="100"/>
      <c r="F169" s="100"/>
      <c r="G169" s="100"/>
      <c r="H169" s="100"/>
      <c r="I169" s="100"/>
      <c r="J169" s="100"/>
      <c r="K169" s="100"/>
      <c r="L169" s="100"/>
      <c r="M169" s="100"/>
      <c r="N169" s="100"/>
      <c r="O169" s="100"/>
      <c r="P169" s="100"/>
      <c r="Q169" s="100"/>
      <c r="R169" s="100"/>
      <c r="S169" s="100"/>
      <c r="T169" s="100"/>
      <c r="U169" s="100"/>
      <c r="V169" s="100"/>
      <c r="W169" s="96"/>
      <c r="X169" s="96"/>
      <c r="Y169" s="96"/>
      <c r="Z169" s="96"/>
    </row>
    <row r="170" spans="1:26" ht="11.25" customHeight="1">
      <c r="A170" s="101"/>
      <c r="B170" s="101"/>
      <c r="C170" s="100"/>
      <c r="D170" s="100"/>
      <c r="E170" s="100"/>
      <c r="F170" s="100"/>
      <c r="G170" s="100"/>
      <c r="H170" s="100"/>
      <c r="I170" s="100"/>
      <c r="J170" s="100"/>
      <c r="K170" s="100"/>
      <c r="L170" s="100"/>
      <c r="M170" s="100"/>
      <c r="N170" s="100"/>
      <c r="O170" s="100"/>
      <c r="P170" s="100"/>
      <c r="Q170" s="100"/>
      <c r="R170" s="100"/>
      <c r="S170" s="100"/>
      <c r="T170" s="100"/>
      <c r="U170" s="100"/>
      <c r="V170" s="100"/>
      <c r="W170" s="96"/>
      <c r="X170" s="96"/>
      <c r="Y170" s="96"/>
      <c r="Z170" s="96"/>
    </row>
    <row r="171" spans="1:26" ht="11.25" customHeight="1">
      <c r="A171" s="101"/>
      <c r="B171" s="101"/>
      <c r="C171" s="100"/>
      <c r="D171" s="100"/>
      <c r="E171" s="100"/>
      <c r="F171" s="100"/>
      <c r="G171" s="100"/>
      <c r="H171" s="100"/>
      <c r="I171" s="100"/>
      <c r="J171" s="100"/>
      <c r="K171" s="100"/>
      <c r="L171" s="100"/>
      <c r="M171" s="100"/>
      <c r="N171" s="100"/>
      <c r="O171" s="100"/>
      <c r="P171" s="100"/>
      <c r="Q171" s="100"/>
      <c r="R171" s="100"/>
      <c r="S171" s="100"/>
      <c r="T171" s="100"/>
      <c r="U171" s="100"/>
      <c r="V171" s="100"/>
      <c r="W171" s="96"/>
      <c r="X171" s="96"/>
      <c r="Y171" s="96"/>
      <c r="Z171" s="96"/>
    </row>
    <row r="172" spans="1:26" ht="11.25" customHeight="1">
      <c r="A172" s="101"/>
      <c r="B172" s="101"/>
      <c r="C172" s="100"/>
      <c r="D172" s="100"/>
      <c r="E172" s="100"/>
      <c r="F172" s="100"/>
      <c r="G172" s="100"/>
      <c r="H172" s="100"/>
      <c r="I172" s="100"/>
      <c r="J172" s="100"/>
      <c r="K172" s="100"/>
      <c r="L172" s="100"/>
      <c r="M172" s="100"/>
      <c r="N172" s="100"/>
      <c r="O172" s="100"/>
      <c r="P172" s="100"/>
      <c r="Q172" s="100"/>
      <c r="R172" s="100"/>
      <c r="S172" s="100"/>
      <c r="T172" s="100"/>
      <c r="U172" s="100"/>
      <c r="V172" s="100"/>
      <c r="W172" s="96"/>
      <c r="X172" s="96"/>
      <c r="Y172" s="96"/>
      <c r="Z172" s="96"/>
    </row>
    <row r="173" spans="1:26" ht="11.25" customHeight="1">
      <c r="A173" s="101"/>
      <c r="B173" s="101"/>
      <c r="C173" s="100"/>
      <c r="D173" s="100"/>
      <c r="E173" s="100"/>
      <c r="F173" s="100"/>
      <c r="G173" s="100"/>
      <c r="H173" s="100"/>
      <c r="I173" s="100"/>
      <c r="J173" s="100"/>
      <c r="K173" s="100"/>
      <c r="L173" s="100"/>
      <c r="M173" s="100"/>
      <c r="N173" s="100"/>
      <c r="O173" s="100"/>
      <c r="P173" s="100"/>
      <c r="Q173" s="100"/>
      <c r="R173" s="100"/>
      <c r="S173" s="100"/>
      <c r="T173" s="100"/>
      <c r="U173" s="100"/>
      <c r="V173" s="100"/>
      <c r="W173" s="96"/>
      <c r="X173" s="96"/>
      <c r="Y173" s="96"/>
      <c r="Z173" s="96"/>
    </row>
    <row r="174" spans="1:26" ht="11.25" customHeight="1">
      <c r="A174" s="101"/>
      <c r="B174" s="101"/>
      <c r="C174" s="100"/>
      <c r="D174" s="100"/>
      <c r="E174" s="100"/>
      <c r="F174" s="100"/>
      <c r="G174" s="100"/>
      <c r="H174" s="100"/>
      <c r="I174" s="100"/>
      <c r="J174" s="100"/>
      <c r="K174" s="100"/>
      <c r="L174" s="100"/>
      <c r="M174" s="100"/>
      <c r="N174" s="100"/>
      <c r="O174" s="100"/>
      <c r="P174" s="100"/>
      <c r="Q174" s="100"/>
      <c r="R174" s="100"/>
      <c r="S174" s="100"/>
      <c r="T174" s="100"/>
      <c r="U174" s="100"/>
      <c r="V174" s="100"/>
      <c r="W174" s="96"/>
      <c r="X174" s="96"/>
      <c r="Y174" s="96"/>
      <c r="Z174" s="96"/>
    </row>
    <row r="175" spans="1:26" ht="11.25" customHeight="1">
      <c r="A175" s="101"/>
      <c r="B175" s="101"/>
      <c r="C175" s="100"/>
      <c r="D175" s="100"/>
      <c r="E175" s="100"/>
      <c r="F175" s="100"/>
      <c r="G175" s="100"/>
      <c r="H175" s="100"/>
      <c r="I175" s="100"/>
      <c r="J175" s="100"/>
      <c r="K175" s="100"/>
      <c r="L175" s="100"/>
      <c r="M175" s="100"/>
      <c r="N175" s="100"/>
      <c r="O175" s="100"/>
      <c r="P175" s="100"/>
      <c r="Q175" s="100"/>
      <c r="R175" s="100"/>
      <c r="S175" s="100"/>
      <c r="T175" s="100"/>
      <c r="U175" s="100"/>
      <c r="V175" s="100"/>
      <c r="W175" s="96"/>
      <c r="X175" s="96"/>
      <c r="Y175" s="96"/>
      <c r="Z175" s="96"/>
    </row>
    <row r="176" spans="1:26" ht="11.25" customHeight="1">
      <c r="A176" s="101"/>
      <c r="B176" s="101"/>
      <c r="C176" s="100"/>
      <c r="D176" s="100"/>
      <c r="E176" s="100"/>
      <c r="F176" s="100"/>
      <c r="G176" s="100"/>
      <c r="H176" s="100"/>
      <c r="I176" s="100"/>
      <c r="J176" s="100"/>
      <c r="K176" s="100"/>
      <c r="L176" s="100"/>
      <c r="M176" s="100"/>
      <c r="N176" s="100"/>
      <c r="O176" s="100"/>
      <c r="P176" s="100"/>
      <c r="Q176" s="100"/>
      <c r="R176" s="100"/>
      <c r="S176" s="100"/>
      <c r="T176" s="100"/>
      <c r="U176" s="100"/>
      <c r="V176" s="100"/>
      <c r="W176" s="96"/>
      <c r="X176" s="96"/>
      <c r="Y176" s="96"/>
      <c r="Z176" s="96"/>
    </row>
    <row r="177" spans="1:26" ht="11.25" customHeight="1">
      <c r="A177" s="101"/>
      <c r="B177" s="101"/>
      <c r="C177" s="100"/>
      <c r="D177" s="100"/>
      <c r="E177" s="100"/>
      <c r="F177" s="100"/>
      <c r="G177" s="100"/>
      <c r="H177" s="100"/>
      <c r="I177" s="100"/>
      <c r="J177" s="100"/>
      <c r="K177" s="100"/>
      <c r="L177" s="100"/>
      <c r="M177" s="100"/>
      <c r="N177" s="100"/>
      <c r="O177" s="100"/>
      <c r="P177" s="100"/>
      <c r="Q177" s="100"/>
      <c r="R177" s="100"/>
      <c r="S177" s="100"/>
      <c r="T177" s="100"/>
      <c r="U177" s="100"/>
      <c r="V177" s="100"/>
      <c r="W177" s="96"/>
      <c r="X177" s="96"/>
      <c r="Y177" s="96"/>
      <c r="Z177" s="96"/>
    </row>
    <row r="178" spans="1:26" ht="11.25" customHeight="1">
      <c r="A178" s="101"/>
      <c r="B178" s="101"/>
      <c r="C178" s="100"/>
      <c r="D178" s="100"/>
      <c r="E178" s="100"/>
      <c r="F178" s="100"/>
      <c r="G178" s="100"/>
      <c r="H178" s="100"/>
      <c r="I178" s="100"/>
      <c r="J178" s="100"/>
      <c r="K178" s="100"/>
      <c r="L178" s="100"/>
      <c r="M178" s="100"/>
      <c r="N178" s="100"/>
      <c r="O178" s="100"/>
      <c r="P178" s="100"/>
      <c r="Q178" s="100"/>
      <c r="R178" s="100"/>
      <c r="S178" s="100"/>
      <c r="T178" s="100"/>
      <c r="U178" s="100"/>
      <c r="V178" s="100"/>
      <c r="W178" s="96"/>
      <c r="X178" s="96"/>
      <c r="Y178" s="96"/>
      <c r="Z178" s="96"/>
    </row>
    <row r="179" spans="1:26" ht="11.25" customHeight="1">
      <c r="A179" s="101"/>
      <c r="B179" s="101"/>
      <c r="C179" s="100"/>
      <c r="D179" s="100"/>
      <c r="E179" s="100"/>
      <c r="F179" s="100"/>
      <c r="G179" s="100"/>
      <c r="H179" s="100"/>
      <c r="I179" s="100"/>
      <c r="J179" s="100"/>
      <c r="K179" s="100"/>
      <c r="L179" s="100"/>
      <c r="M179" s="100"/>
      <c r="N179" s="100"/>
      <c r="O179" s="100"/>
      <c r="P179" s="100"/>
      <c r="Q179" s="100"/>
      <c r="R179" s="100"/>
      <c r="S179" s="100"/>
      <c r="T179" s="100"/>
      <c r="U179" s="100"/>
      <c r="V179" s="100"/>
      <c r="W179" s="96"/>
      <c r="X179" s="96"/>
      <c r="Y179" s="96"/>
      <c r="Z179" s="96"/>
    </row>
    <row r="180" spans="1:26" ht="11.25" customHeight="1">
      <c r="A180" s="101"/>
      <c r="B180" s="101"/>
      <c r="C180" s="100"/>
      <c r="D180" s="100"/>
      <c r="E180" s="100"/>
      <c r="F180" s="100"/>
      <c r="G180" s="100"/>
      <c r="H180" s="100"/>
      <c r="I180" s="100"/>
      <c r="J180" s="100"/>
      <c r="K180" s="100"/>
      <c r="L180" s="100"/>
      <c r="M180" s="100"/>
      <c r="N180" s="100"/>
      <c r="O180" s="100"/>
      <c r="P180" s="100"/>
      <c r="Q180" s="100"/>
      <c r="R180" s="100"/>
      <c r="S180" s="100"/>
      <c r="T180" s="100"/>
      <c r="U180" s="100"/>
      <c r="V180" s="100"/>
      <c r="W180" s="96"/>
      <c r="X180" s="96"/>
      <c r="Y180" s="96"/>
      <c r="Z180" s="96"/>
    </row>
    <row r="181" spans="1:26" ht="11.25" customHeight="1">
      <c r="A181" s="101"/>
      <c r="B181" s="101"/>
      <c r="C181" s="100"/>
      <c r="D181" s="100"/>
      <c r="E181" s="100"/>
      <c r="F181" s="100"/>
      <c r="G181" s="100"/>
      <c r="H181" s="100"/>
      <c r="I181" s="100"/>
      <c r="J181" s="100"/>
      <c r="K181" s="100"/>
      <c r="L181" s="100"/>
      <c r="M181" s="100"/>
      <c r="N181" s="100"/>
      <c r="O181" s="100"/>
      <c r="P181" s="100"/>
      <c r="Q181" s="100"/>
      <c r="R181" s="100"/>
      <c r="S181" s="100"/>
      <c r="T181" s="100"/>
      <c r="U181" s="100"/>
      <c r="V181" s="100"/>
      <c r="W181" s="96"/>
      <c r="X181" s="96"/>
      <c r="Y181" s="96"/>
      <c r="Z181" s="96"/>
    </row>
    <row r="182" spans="1:26" ht="11.25" customHeight="1">
      <c r="A182" s="101"/>
      <c r="B182" s="101"/>
      <c r="C182" s="100"/>
      <c r="D182" s="100"/>
      <c r="E182" s="100"/>
      <c r="F182" s="100"/>
      <c r="G182" s="100"/>
      <c r="H182" s="100"/>
      <c r="I182" s="100"/>
      <c r="J182" s="100"/>
      <c r="K182" s="100"/>
      <c r="L182" s="100"/>
      <c r="M182" s="100"/>
      <c r="N182" s="100"/>
      <c r="O182" s="100"/>
      <c r="P182" s="100"/>
      <c r="Q182" s="100"/>
      <c r="R182" s="100"/>
      <c r="S182" s="100"/>
      <c r="T182" s="100"/>
      <c r="U182" s="100"/>
      <c r="V182" s="100"/>
      <c r="W182" s="96"/>
      <c r="X182" s="96"/>
      <c r="Y182" s="96"/>
      <c r="Z182" s="96"/>
    </row>
    <row r="183" spans="1:26" ht="11.25" customHeight="1">
      <c r="A183" s="101"/>
      <c r="B183" s="101"/>
      <c r="C183" s="100"/>
      <c r="D183" s="100"/>
      <c r="E183" s="100"/>
      <c r="F183" s="100"/>
      <c r="G183" s="100"/>
      <c r="H183" s="100"/>
      <c r="I183" s="100"/>
      <c r="J183" s="100"/>
      <c r="K183" s="100"/>
      <c r="L183" s="100"/>
      <c r="M183" s="100"/>
      <c r="N183" s="100"/>
      <c r="O183" s="100"/>
      <c r="P183" s="100"/>
      <c r="Q183" s="100"/>
      <c r="R183" s="100"/>
      <c r="S183" s="100"/>
      <c r="T183" s="100"/>
      <c r="U183" s="100"/>
      <c r="V183" s="100"/>
      <c r="W183" s="96"/>
      <c r="X183" s="96"/>
      <c r="Y183" s="96"/>
      <c r="Z183" s="96"/>
    </row>
    <row r="184" spans="1:26" ht="11.25" customHeight="1">
      <c r="A184" s="101"/>
      <c r="B184" s="101"/>
      <c r="C184" s="100"/>
      <c r="D184" s="100"/>
      <c r="E184" s="100"/>
      <c r="F184" s="100"/>
      <c r="G184" s="100"/>
      <c r="H184" s="100"/>
      <c r="I184" s="100"/>
      <c r="J184" s="100"/>
      <c r="K184" s="100"/>
      <c r="L184" s="100"/>
      <c r="M184" s="100"/>
      <c r="N184" s="100"/>
      <c r="O184" s="100"/>
      <c r="P184" s="100"/>
      <c r="Q184" s="100"/>
      <c r="R184" s="100"/>
      <c r="S184" s="100"/>
      <c r="T184" s="100"/>
      <c r="U184" s="100"/>
      <c r="V184" s="100"/>
      <c r="W184" s="96"/>
      <c r="X184" s="96"/>
      <c r="Y184" s="96"/>
      <c r="Z184" s="96"/>
    </row>
    <row r="185" spans="1:26" ht="11.25" customHeight="1">
      <c r="A185" s="101"/>
      <c r="B185" s="101"/>
      <c r="C185" s="100"/>
      <c r="D185" s="100"/>
      <c r="E185" s="100"/>
      <c r="F185" s="100"/>
      <c r="G185" s="100"/>
      <c r="H185" s="100"/>
      <c r="I185" s="100"/>
      <c r="J185" s="100"/>
      <c r="K185" s="100"/>
      <c r="L185" s="100"/>
      <c r="M185" s="100"/>
      <c r="N185" s="100"/>
      <c r="O185" s="100"/>
      <c r="P185" s="100"/>
      <c r="Q185" s="100"/>
      <c r="R185" s="100"/>
      <c r="S185" s="100"/>
      <c r="T185" s="100"/>
      <c r="U185" s="100"/>
      <c r="V185" s="100"/>
      <c r="W185" s="96"/>
      <c r="X185" s="96"/>
      <c r="Y185" s="96"/>
      <c r="Z185" s="96"/>
    </row>
    <row r="186" spans="1:26" ht="11.25" customHeight="1">
      <c r="A186" s="101"/>
      <c r="B186" s="101"/>
      <c r="C186" s="100"/>
      <c r="D186" s="100"/>
      <c r="E186" s="100"/>
      <c r="F186" s="100"/>
      <c r="G186" s="100"/>
      <c r="H186" s="100"/>
      <c r="I186" s="100"/>
      <c r="J186" s="100"/>
      <c r="K186" s="100"/>
      <c r="L186" s="100"/>
      <c r="M186" s="100"/>
      <c r="N186" s="100"/>
      <c r="O186" s="100"/>
      <c r="P186" s="100"/>
      <c r="Q186" s="100"/>
      <c r="R186" s="100"/>
      <c r="S186" s="100"/>
      <c r="T186" s="100"/>
      <c r="U186" s="100"/>
      <c r="V186" s="100"/>
      <c r="W186" s="96"/>
      <c r="X186" s="96"/>
      <c r="Y186" s="96"/>
      <c r="Z186" s="96"/>
    </row>
    <row r="187" spans="1:26" ht="11.25" customHeight="1">
      <c r="A187" s="101"/>
      <c r="B187" s="101"/>
      <c r="C187" s="100"/>
      <c r="D187" s="100"/>
      <c r="E187" s="100"/>
      <c r="F187" s="100"/>
      <c r="G187" s="100"/>
      <c r="H187" s="100"/>
      <c r="I187" s="100"/>
      <c r="J187" s="100"/>
      <c r="K187" s="100"/>
      <c r="L187" s="100"/>
      <c r="M187" s="100"/>
      <c r="N187" s="100"/>
      <c r="O187" s="100"/>
      <c r="P187" s="100"/>
      <c r="Q187" s="100"/>
      <c r="R187" s="100"/>
      <c r="S187" s="100"/>
      <c r="T187" s="100"/>
      <c r="U187" s="100"/>
      <c r="V187" s="100"/>
      <c r="W187" s="96"/>
      <c r="X187" s="96"/>
      <c r="Y187" s="96"/>
      <c r="Z187" s="96"/>
    </row>
    <row r="188" spans="1:26" ht="11.25" customHeight="1">
      <c r="A188" s="101"/>
      <c r="B188" s="101"/>
      <c r="C188" s="100"/>
      <c r="D188" s="100"/>
      <c r="E188" s="100"/>
      <c r="F188" s="100"/>
      <c r="G188" s="100"/>
      <c r="H188" s="100"/>
      <c r="I188" s="100"/>
      <c r="J188" s="100"/>
      <c r="K188" s="100"/>
      <c r="L188" s="100"/>
      <c r="M188" s="100"/>
      <c r="N188" s="100"/>
      <c r="O188" s="100"/>
      <c r="P188" s="100"/>
      <c r="Q188" s="100"/>
      <c r="R188" s="100"/>
      <c r="S188" s="100"/>
      <c r="T188" s="100"/>
      <c r="U188" s="100"/>
      <c r="V188" s="100"/>
      <c r="W188" s="96"/>
      <c r="X188" s="96"/>
      <c r="Y188" s="96"/>
      <c r="Z188" s="96"/>
    </row>
    <row r="189" spans="1:26" ht="11.25" customHeight="1">
      <c r="A189" s="101"/>
      <c r="B189" s="101"/>
      <c r="C189" s="100"/>
      <c r="D189" s="100"/>
      <c r="E189" s="100"/>
      <c r="F189" s="100"/>
      <c r="G189" s="100"/>
      <c r="H189" s="100"/>
      <c r="I189" s="100"/>
      <c r="J189" s="100"/>
      <c r="K189" s="100"/>
      <c r="L189" s="100"/>
      <c r="M189" s="100"/>
      <c r="N189" s="100"/>
      <c r="O189" s="100"/>
      <c r="P189" s="100"/>
      <c r="Q189" s="100"/>
      <c r="R189" s="100"/>
      <c r="S189" s="100"/>
      <c r="T189" s="100"/>
      <c r="U189" s="100"/>
      <c r="V189" s="100"/>
      <c r="W189" s="96"/>
      <c r="X189" s="96"/>
      <c r="Y189" s="96"/>
      <c r="Z189" s="96"/>
    </row>
    <row r="190" spans="1:26" ht="11.25" customHeight="1">
      <c r="A190" s="101"/>
      <c r="B190" s="101"/>
      <c r="C190" s="100"/>
      <c r="D190" s="100"/>
      <c r="E190" s="100"/>
      <c r="F190" s="100"/>
      <c r="G190" s="100"/>
      <c r="H190" s="100"/>
      <c r="I190" s="100"/>
      <c r="J190" s="100"/>
      <c r="K190" s="100"/>
      <c r="L190" s="100"/>
      <c r="M190" s="100"/>
      <c r="N190" s="100"/>
      <c r="O190" s="100"/>
      <c r="P190" s="100"/>
      <c r="Q190" s="100"/>
      <c r="R190" s="100"/>
      <c r="S190" s="100"/>
      <c r="T190" s="100"/>
      <c r="U190" s="100"/>
      <c r="V190" s="100"/>
      <c r="W190" s="96"/>
      <c r="X190" s="96"/>
      <c r="Y190" s="96"/>
      <c r="Z190" s="96"/>
    </row>
    <row r="191" spans="1:26" ht="11.25" customHeight="1">
      <c r="A191" s="101"/>
      <c r="B191" s="101"/>
      <c r="C191" s="100"/>
      <c r="D191" s="100"/>
      <c r="E191" s="100"/>
      <c r="F191" s="100"/>
      <c r="G191" s="100"/>
      <c r="H191" s="100"/>
      <c r="I191" s="100"/>
      <c r="J191" s="100"/>
      <c r="K191" s="100"/>
      <c r="L191" s="100"/>
      <c r="M191" s="100"/>
      <c r="N191" s="100"/>
      <c r="O191" s="100"/>
      <c r="P191" s="100"/>
      <c r="Q191" s="100"/>
      <c r="R191" s="100"/>
      <c r="S191" s="100"/>
      <c r="T191" s="100"/>
      <c r="U191" s="100"/>
      <c r="V191" s="100"/>
      <c r="W191" s="96"/>
      <c r="X191" s="96"/>
      <c r="Y191" s="96"/>
      <c r="Z191" s="96"/>
    </row>
    <row r="192" spans="1:26" ht="11.25" customHeight="1">
      <c r="A192" s="101"/>
      <c r="B192" s="101"/>
      <c r="C192" s="100"/>
      <c r="D192" s="100"/>
      <c r="E192" s="100"/>
      <c r="F192" s="100"/>
      <c r="G192" s="100"/>
      <c r="H192" s="100"/>
      <c r="I192" s="100"/>
      <c r="J192" s="100"/>
      <c r="K192" s="100"/>
      <c r="L192" s="100"/>
      <c r="M192" s="100"/>
      <c r="N192" s="100"/>
      <c r="O192" s="100"/>
      <c r="P192" s="100"/>
      <c r="Q192" s="100"/>
      <c r="R192" s="100"/>
      <c r="S192" s="100"/>
      <c r="T192" s="100"/>
      <c r="U192" s="100"/>
      <c r="V192" s="100"/>
      <c r="W192" s="96"/>
      <c r="X192" s="96"/>
      <c r="Y192" s="96"/>
      <c r="Z192" s="96"/>
    </row>
    <row r="193" spans="1:26" ht="11.25" customHeight="1">
      <c r="A193" s="101"/>
      <c r="B193" s="101"/>
      <c r="C193" s="100"/>
      <c r="D193" s="100"/>
      <c r="E193" s="100"/>
      <c r="F193" s="100"/>
      <c r="G193" s="100"/>
      <c r="H193" s="100"/>
      <c r="I193" s="100"/>
      <c r="J193" s="100"/>
      <c r="K193" s="100"/>
      <c r="L193" s="100"/>
      <c r="M193" s="100"/>
      <c r="N193" s="100"/>
      <c r="O193" s="100"/>
      <c r="P193" s="100"/>
      <c r="Q193" s="100"/>
      <c r="R193" s="100"/>
      <c r="S193" s="100"/>
      <c r="T193" s="100"/>
      <c r="U193" s="100"/>
      <c r="V193" s="100"/>
      <c r="W193" s="96"/>
      <c r="X193" s="96"/>
      <c r="Y193" s="96"/>
      <c r="Z193" s="96"/>
    </row>
    <row r="194" spans="1:26" ht="11.25" customHeight="1">
      <c r="A194" s="101"/>
      <c r="B194" s="101"/>
      <c r="C194" s="100"/>
      <c r="D194" s="100"/>
      <c r="E194" s="100"/>
      <c r="F194" s="100"/>
      <c r="G194" s="100"/>
      <c r="H194" s="100"/>
      <c r="I194" s="100"/>
      <c r="J194" s="100"/>
      <c r="K194" s="100"/>
      <c r="L194" s="100"/>
      <c r="M194" s="100"/>
      <c r="N194" s="100"/>
      <c r="O194" s="100"/>
      <c r="P194" s="100"/>
      <c r="Q194" s="100"/>
      <c r="R194" s="100"/>
      <c r="S194" s="100"/>
      <c r="T194" s="100"/>
      <c r="U194" s="100"/>
      <c r="V194" s="100"/>
      <c r="W194" s="96"/>
      <c r="X194" s="96"/>
      <c r="Y194" s="96"/>
      <c r="Z194" s="96"/>
    </row>
    <row r="195" spans="1:26" ht="11.25" customHeight="1">
      <c r="A195" s="101"/>
      <c r="B195" s="101"/>
      <c r="C195" s="100"/>
      <c r="D195" s="100"/>
      <c r="E195" s="100"/>
      <c r="F195" s="100"/>
      <c r="G195" s="100"/>
      <c r="H195" s="100"/>
      <c r="I195" s="100"/>
      <c r="J195" s="100"/>
      <c r="K195" s="100"/>
      <c r="L195" s="100"/>
      <c r="M195" s="100"/>
      <c r="N195" s="100"/>
      <c r="O195" s="100"/>
      <c r="P195" s="100"/>
      <c r="Q195" s="100"/>
      <c r="R195" s="100"/>
      <c r="S195" s="100"/>
      <c r="T195" s="100"/>
      <c r="U195" s="100"/>
      <c r="V195" s="100"/>
      <c r="W195" s="96"/>
      <c r="X195" s="96"/>
      <c r="Y195" s="96"/>
      <c r="Z195" s="96"/>
    </row>
    <row r="196" spans="1:26" ht="11.25" customHeight="1">
      <c r="A196" s="101"/>
      <c r="B196" s="101"/>
      <c r="C196" s="100"/>
      <c r="D196" s="100"/>
      <c r="E196" s="100"/>
      <c r="F196" s="100"/>
      <c r="G196" s="100"/>
      <c r="H196" s="100"/>
      <c r="I196" s="100"/>
      <c r="J196" s="100"/>
      <c r="K196" s="100"/>
      <c r="L196" s="100"/>
      <c r="M196" s="100"/>
      <c r="N196" s="100"/>
      <c r="O196" s="100"/>
      <c r="P196" s="100"/>
      <c r="Q196" s="100"/>
      <c r="R196" s="100"/>
      <c r="S196" s="100"/>
      <c r="T196" s="100"/>
      <c r="U196" s="100"/>
      <c r="V196" s="100"/>
      <c r="W196" s="96"/>
      <c r="X196" s="96"/>
      <c r="Y196" s="96"/>
      <c r="Z196" s="96"/>
    </row>
    <row r="197" spans="1:26" ht="11.25" customHeight="1">
      <c r="A197" s="101"/>
      <c r="B197" s="101"/>
      <c r="C197" s="100"/>
      <c r="D197" s="100"/>
      <c r="E197" s="100"/>
      <c r="F197" s="100"/>
      <c r="G197" s="100"/>
      <c r="H197" s="100"/>
      <c r="I197" s="100"/>
      <c r="J197" s="100"/>
      <c r="K197" s="100"/>
      <c r="L197" s="100"/>
      <c r="M197" s="100"/>
      <c r="N197" s="100"/>
      <c r="O197" s="100"/>
      <c r="P197" s="100"/>
      <c r="Q197" s="100"/>
      <c r="R197" s="100"/>
      <c r="S197" s="100"/>
      <c r="T197" s="100"/>
      <c r="U197" s="100"/>
      <c r="V197" s="100"/>
      <c r="W197" s="96"/>
      <c r="X197" s="96"/>
      <c r="Y197" s="96"/>
      <c r="Z197" s="96"/>
    </row>
    <row r="198" spans="1:26" ht="11.25" customHeight="1">
      <c r="A198" s="101"/>
      <c r="B198" s="101"/>
      <c r="C198" s="100"/>
      <c r="D198" s="100"/>
      <c r="E198" s="100"/>
      <c r="F198" s="100"/>
      <c r="G198" s="100"/>
      <c r="H198" s="100"/>
      <c r="I198" s="100"/>
      <c r="J198" s="100"/>
      <c r="K198" s="100"/>
      <c r="L198" s="100"/>
      <c r="M198" s="100"/>
      <c r="N198" s="100"/>
      <c r="O198" s="100"/>
      <c r="P198" s="100"/>
      <c r="Q198" s="100"/>
      <c r="R198" s="100"/>
      <c r="S198" s="100"/>
      <c r="T198" s="100"/>
      <c r="U198" s="100"/>
      <c r="V198" s="100"/>
      <c r="W198" s="96"/>
      <c r="X198" s="96"/>
      <c r="Y198" s="96"/>
      <c r="Z198" s="96"/>
    </row>
    <row r="199" spans="1:26" ht="11.25" customHeight="1">
      <c r="A199" s="101"/>
      <c r="B199" s="101"/>
      <c r="C199" s="100"/>
      <c r="D199" s="100"/>
      <c r="E199" s="100"/>
      <c r="F199" s="100"/>
      <c r="G199" s="100"/>
      <c r="H199" s="100"/>
      <c r="I199" s="100"/>
      <c r="J199" s="100"/>
      <c r="K199" s="100"/>
      <c r="L199" s="100"/>
      <c r="M199" s="100"/>
      <c r="N199" s="100"/>
      <c r="O199" s="100"/>
      <c r="P199" s="100"/>
      <c r="Q199" s="100"/>
      <c r="R199" s="100"/>
      <c r="S199" s="100"/>
      <c r="T199" s="100"/>
      <c r="U199" s="100"/>
      <c r="V199" s="100"/>
      <c r="W199" s="96"/>
      <c r="X199" s="96"/>
      <c r="Y199" s="96"/>
      <c r="Z199" s="96"/>
    </row>
    <row r="200" spans="1:26" ht="11.25" customHeight="1">
      <c r="A200" s="101"/>
      <c r="B200" s="101"/>
      <c r="C200" s="100"/>
      <c r="D200" s="100"/>
      <c r="E200" s="100"/>
      <c r="F200" s="100"/>
      <c r="G200" s="100"/>
      <c r="H200" s="100"/>
      <c r="I200" s="100"/>
      <c r="J200" s="100"/>
      <c r="K200" s="100"/>
      <c r="L200" s="100"/>
      <c r="M200" s="100"/>
      <c r="N200" s="100"/>
      <c r="O200" s="100"/>
      <c r="P200" s="100"/>
      <c r="Q200" s="100"/>
      <c r="R200" s="100"/>
      <c r="S200" s="100"/>
      <c r="T200" s="100"/>
      <c r="U200" s="100"/>
      <c r="V200" s="100"/>
      <c r="W200" s="96"/>
      <c r="X200" s="96"/>
      <c r="Y200" s="96"/>
      <c r="Z200" s="96"/>
    </row>
    <row r="201" spans="1:26" ht="11.25" customHeight="1">
      <c r="A201" s="101"/>
      <c r="B201" s="101"/>
      <c r="C201" s="100"/>
      <c r="D201" s="100"/>
      <c r="E201" s="100"/>
      <c r="F201" s="100"/>
      <c r="G201" s="100"/>
      <c r="H201" s="100"/>
      <c r="I201" s="100"/>
      <c r="J201" s="100"/>
      <c r="K201" s="100"/>
      <c r="L201" s="100"/>
      <c r="M201" s="100"/>
      <c r="N201" s="100"/>
      <c r="O201" s="100"/>
      <c r="P201" s="100"/>
      <c r="Q201" s="100"/>
      <c r="R201" s="100"/>
      <c r="S201" s="100"/>
      <c r="T201" s="100"/>
      <c r="U201" s="100"/>
      <c r="V201" s="100"/>
      <c r="W201" s="96"/>
      <c r="X201" s="96"/>
      <c r="Y201" s="96"/>
      <c r="Z201" s="96"/>
    </row>
    <row r="202" spans="1:26" ht="11.25" customHeight="1">
      <c r="A202" s="101"/>
      <c r="B202" s="101"/>
      <c r="C202" s="100"/>
      <c r="D202" s="100"/>
      <c r="E202" s="100"/>
      <c r="F202" s="100"/>
      <c r="G202" s="100"/>
      <c r="H202" s="100"/>
      <c r="I202" s="100"/>
      <c r="J202" s="100"/>
      <c r="K202" s="100"/>
      <c r="L202" s="100"/>
      <c r="M202" s="100"/>
      <c r="N202" s="100"/>
      <c r="O202" s="100"/>
      <c r="P202" s="100"/>
      <c r="Q202" s="100"/>
      <c r="R202" s="100"/>
      <c r="S202" s="100"/>
      <c r="T202" s="100"/>
      <c r="U202" s="100"/>
      <c r="V202" s="100"/>
      <c r="W202" s="96"/>
      <c r="X202" s="96"/>
      <c r="Y202" s="96"/>
      <c r="Z202" s="96"/>
    </row>
    <row r="203" spans="1:26" ht="11.25" customHeight="1">
      <c r="A203" s="101"/>
      <c r="B203" s="101"/>
      <c r="C203" s="100"/>
      <c r="D203" s="100"/>
      <c r="E203" s="100"/>
      <c r="F203" s="100"/>
      <c r="G203" s="100"/>
      <c r="H203" s="100"/>
      <c r="I203" s="100"/>
      <c r="J203" s="100"/>
      <c r="K203" s="100"/>
      <c r="L203" s="100"/>
      <c r="M203" s="100"/>
      <c r="N203" s="100"/>
      <c r="O203" s="100"/>
      <c r="P203" s="100"/>
      <c r="Q203" s="100"/>
      <c r="R203" s="100"/>
      <c r="S203" s="100"/>
      <c r="T203" s="100"/>
      <c r="U203" s="100"/>
      <c r="V203" s="100"/>
      <c r="W203" s="96"/>
      <c r="X203" s="96"/>
      <c r="Y203" s="96"/>
      <c r="Z203" s="96"/>
    </row>
    <row r="204" spans="1:26" ht="11.25" customHeight="1">
      <c r="A204" s="101"/>
      <c r="B204" s="101"/>
      <c r="C204" s="100"/>
      <c r="D204" s="100"/>
      <c r="E204" s="100"/>
      <c r="F204" s="100"/>
      <c r="G204" s="100"/>
      <c r="H204" s="100"/>
      <c r="I204" s="100"/>
      <c r="J204" s="100"/>
      <c r="K204" s="100"/>
      <c r="L204" s="100"/>
      <c r="M204" s="100"/>
      <c r="N204" s="100"/>
      <c r="O204" s="100"/>
      <c r="P204" s="100"/>
      <c r="Q204" s="100"/>
      <c r="R204" s="100"/>
      <c r="S204" s="100"/>
      <c r="T204" s="100"/>
      <c r="U204" s="100"/>
      <c r="V204" s="100"/>
      <c r="W204" s="96"/>
      <c r="X204" s="96"/>
      <c r="Y204" s="96"/>
      <c r="Z204" s="96"/>
    </row>
    <row r="205" spans="1:26" ht="11.25" customHeight="1">
      <c r="A205" s="101"/>
      <c r="B205" s="101"/>
      <c r="C205" s="100"/>
      <c r="D205" s="100"/>
      <c r="E205" s="100"/>
      <c r="F205" s="100"/>
      <c r="G205" s="100"/>
      <c r="H205" s="100"/>
      <c r="I205" s="100"/>
      <c r="J205" s="100"/>
      <c r="K205" s="100"/>
      <c r="L205" s="100"/>
      <c r="M205" s="100"/>
      <c r="N205" s="100"/>
      <c r="O205" s="100"/>
      <c r="P205" s="100"/>
      <c r="Q205" s="100"/>
      <c r="R205" s="100"/>
      <c r="S205" s="100"/>
      <c r="T205" s="100"/>
      <c r="U205" s="100"/>
      <c r="V205" s="100"/>
      <c r="W205" s="96"/>
      <c r="X205" s="96"/>
      <c r="Y205" s="96"/>
      <c r="Z205" s="96"/>
    </row>
    <row r="206" spans="1:26" ht="11.25" customHeight="1">
      <c r="A206" s="101"/>
      <c r="B206" s="101"/>
      <c r="C206" s="100"/>
      <c r="D206" s="100"/>
      <c r="E206" s="100"/>
      <c r="F206" s="100"/>
      <c r="G206" s="100"/>
      <c r="H206" s="100"/>
      <c r="I206" s="100"/>
      <c r="J206" s="100"/>
      <c r="K206" s="100"/>
      <c r="L206" s="100"/>
      <c r="M206" s="100"/>
      <c r="N206" s="100"/>
      <c r="O206" s="100"/>
      <c r="P206" s="100"/>
      <c r="Q206" s="100"/>
      <c r="R206" s="100"/>
      <c r="S206" s="100"/>
      <c r="T206" s="100"/>
      <c r="U206" s="100"/>
      <c r="V206" s="100"/>
      <c r="W206" s="96"/>
      <c r="X206" s="96"/>
      <c r="Y206" s="96"/>
      <c r="Z206" s="96"/>
    </row>
    <row r="207" spans="1:26" ht="11.25" customHeight="1">
      <c r="A207" s="101"/>
      <c r="B207" s="101"/>
      <c r="C207" s="100"/>
      <c r="D207" s="100"/>
      <c r="E207" s="100"/>
      <c r="F207" s="100"/>
      <c r="G207" s="100"/>
      <c r="H207" s="100"/>
      <c r="I207" s="100"/>
      <c r="J207" s="100"/>
      <c r="K207" s="100"/>
      <c r="L207" s="100"/>
      <c r="M207" s="100"/>
      <c r="N207" s="100"/>
      <c r="O207" s="100"/>
      <c r="P207" s="100"/>
      <c r="Q207" s="100"/>
      <c r="R207" s="100"/>
      <c r="S207" s="100"/>
      <c r="T207" s="100"/>
      <c r="U207" s="100"/>
      <c r="V207" s="100"/>
      <c r="W207" s="96"/>
      <c r="X207" s="96"/>
      <c r="Y207" s="96"/>
      <c r="Z207" s="96"/>
    </row>
    <row r="208" spans="1:26" ht="11.25" customHeight="1">
      <c r="A208" s="101"/>
      <c r="B208" s="101"/>
      <c r="C208" s="100"/>
      <c r="D208" s="100"/>
      <c r="E208" s="100"/>
      <c r="F208" s="100"/>
      <c r="G208" s="100"/>
      <c r="H208" s="100"/>
      <c r="I208" s="100"/>
      <c r="J208" s="100"/>
      <c r="K208" s="100"/>
      <c r="L208" s="100"/>
      <c r="M208" s="100"/>
      <c r="N208" s="100"/>
      <c r="O208" s="100"/>
      <c r="P208" s="100"/>
      <c r="Q208" s="100"/>
      <c r="R208" s="100"/>
      <c r="S208" s="100"/>
      <c r="T208" s="100"/>
      <c r="U208" s="100"/>
      <c r="V208" s="100"/>
      <c r="W208" s="96"/>
      <c r="X208" s="96"/>
      <c r="Y208" s="96"/>
      <c r="Z208" s="96"/>
    </row>
    <row r="209" spans="1:26" ht="11.25" customHeight="1">
      <c r="A209" s="101"/>
      <c r="B209" s="101"/>
      <c r="C209" s="100"/>
      <c r="D209" s="100"/>
      <c r="E209" s="100"/>
      <c r="F209" s="100"/>
      <c r="G209" s="100"/>
      <c r="H209" s="100"/>
      <c r="I209" s="100"/>
      <c r="J209" s="100"/>
      <c r="K209" s="100"/>
      <c r="L209" s="100"/>
      <c r="M209" s="100"/>
      <c r="N209" s="100"/>
      <c r="O209" s="100"/>
      <c r="P209" s="100"/>
      <c r="Q209" s="100"/>
      <c r="R209" s="100"/>
      <c r="S209" s="100"/>
      <c r="T209" s="100"/>
      <c r="U209" s="100"/>
      <c r="V209" s="100"/>
      <c r="W209" s="96"/>
      <c r="X209" s="96"/>
      <c r="Y209" s="96"/>
      <c r="Z209" s="96"/>
    </row>
    <row r="210" spans="1:26" ht="11.25" customHeight="1">
      <c r="A210" s="101"/>
      <c r="B210" s="101"/>
      <c r="C210" s="100"/>
      <c r="D210" s="100"/>
      <c r="E210" s="100"/>
      <c r="F210" s="100"/>
      <c r="G210" s="100"/>
      <c r="H210" s="100"/>
      <c r="I210" s="100"/>
      <c r="J210" s="100"/>
      <c r="K210" s="100"/>
      <c r="L210" s="100"/>
      <c r="M210" s="100"/>
      <c r="N210" s="100"/>
      <c r="O210" s="100"/>
      <c r="P210" s="100"/>
      <c r="Q210" s="100"/>
      <c r="R210" s="100"/>
      <c r="S210" s="100"/>
      <c r="T210" s="100"/>
      <c r="U210" s="100"/>
      <c r="V210" s="100"/>
      <c r="W210" s="96"/>
      <c r="X210" s="96"/>
      <c r="Y210" s="96"/>
      <c r="Z210" s="96"/>
    </row>
    <row r="211" spans="1:26" ht="11.25" customHeight="1">
      <c r="A211" s="101"/>
      <c r="B211" s="101"/>
      <c r="C211" s="100"/>
      <c r="D211" s="100"/>
      <c r="E211" s="100"/>
      <c r="F211" s="100"/>
      <c r="G211" s="100"/>
      <c r="H211" s="100"/>
      <c r="I211" s="100"/>
      <c r="J211" s="100"/>
      <c r="K211" s="100"/>
      <c r="L211" s="100"/>
      <c r="M211" s="100"/>
      <c r="N211" s="100"/>
      <c r="O211" s="100"/>
      <c r="P211" s="100"/>
      <c r="Q211" s="100"/>
      <c r="R211" s="100"/>
      <c r="S211" s="100"/>
      <c r="T211" s="100"/>
      <c r="U211" s="100"/>
      <c r="V211" s="100"/>
      <c r="W211" s="96"/>
      <c r="X211" s="96"/>
      <c r="Y211" s="96"/>
      <c r="Z211" s="96"/>
    </row>
    <row r="212" spans="1:26" ht="11.25" customHeight="1">
      <c r="A212" s="101"/>
      <c r="B212" s="101"/>
      <c r="C212" s="100"/>
      <c r="D212" s="100"/>
      <c r="E212" s="100"/>
      <c r="F212" s="100"/>
      <c r="G212" s="100"/>
      <c r="H212" s="100"/>
      <c r="I212" s="100"/>
      <c r="J212" s="100"/>
      <c r="K212" s="100"/>
      <c r="L212" s="100"/>
      <c r="M212" s="100"/>
      <c r="N212" s="100"/>
      <c r="O212" s="100"/>
      <c r="P212" s="100"/>
      <c r="Q212" s="100"/>
      <c r="R212" s="100"/>
      <c r="S212" s="100"/>
      <c r="T212" s="100"/>
      <c r="U212" s="100"/>
      <c r="V212" s="100"/>
      <c r="W212" s="96"/>
      <c r="X212" s="96"/>
      <c r="Y212" s="96"/>
      <c r="Z212" s="96"/>
    </row>
    <row r="213" spans="1:26" ht="11.25" customHeight="1">
      <c r="A213" s="101"/>
      <c r="B213" s="101"/>
      <c r="C213" s="100"/>
      <c r="D213" s="100"/>
      <c r="E213" s="100"/>
      <c r="F213" s="100"/>
      <c r="G213" s="100"/>
      <c r="H213" s="100"/>
      <c r="I213" s="100"/>
      <c r="J213" s="100"/>
      <c r="K213" s="100"/>
      <c r="L213" s="100"/>
      <c r="M213" s="100"/>
      <c r="N213" s="100"/>
      <c r="O213" s="100"/>
      <c r="P213" s="100"/>
      <c r="Q213" s="100"/>
      <c r="R213" s="100"/>
      <c r="S213" s="100"/>
      <c r="T213" s="100"/>
      <c r="U213" s="100"/>
      <c r="V213" s="100"/>
      <c r="W213" s="96"/>
      <c r="X213" s="96"/>
      <c r="Y213" s="96"/>
      <c r="Z213" s="96"/>
    </row>
    <row r="214" spans="1:26" ht="11.25" customHeight="1">
      <c r="A214" s="101"/>
      <c r="B214" s="101"/>
      <c r="C214" s="100"/>
      <c r="D214" s="100"/>
      <c r="E214" s="100"/>
      <c r="F214" s="100"/>
      <c r="G214" s="100"/>
      <c r="H214" s="100"/>
      <c r="I214" s="100"/>
      <c r="J214" s="100"/>
      <c r="K214" s="100"/>
      <c r="L214" s="100"/>
      <c r="M214" s="100"/>
      <c r="N214" s="100"/>
      <c r="O214" s="100"/>
      <c r="P214" s="100"/>
      <c r="Q214" s="100"/>
      <c r="R214" s="100"/>
      <c r="S214" s="100"/>
      <c r="T214" s="100"/>
      <c r="U214" s="100"/>
      <c r="V214" s="100"/>
      <c r="W214" s="96"/>
      <c r="X214" s="96"/>
      <c r="Y214" s="96"/>
      <c r="Z214" s="96"/>
    </row>
    <row r="215" spans="1:26" ht="11.25" customHeight="1">
      <c r="A215" s="101"/>
      <c r="B215" s="101"/>
      <c r="C215" s="100"/>
      <c r="D215" s="100"/>
      <c r="E215" s="100"/>
      <c r="F215" s="100"/>
      <c r="G215" s="100"/>
      <c r="H215" s="100"/>
      <c r="I215" s="100"/>
      <c r="J215" s="100"/>
      <c r="K215" s="100"/>
      <c r="L215" s="100"/>
      <c r="M215" s="100"/>
      <c r="N215" s="100"/>
      <c r="O215" s="100"/>
      <c r="P215" s="100"/>
      <c r="Q215" s="100"/>
      <c r="R215" s="100"/>
      <c r="S215" s="100"/>
      <c r="T215" s="100"/>
      <c r="U215" s="100"/>
      <c r="V215" s="100"/>
      <c r="W215" s="96"/>
      <c r="X215" s="96"/>
      <c r="Y215" s="96"/>
      <c r="Z215" s="96"/>
    </row>
    <row r="216" spans="1:26" ht="11.25" customHeight="1">
      <c r="A216" s="101"/>
      <c r="B216" s="101"/>
      <c r="C216" s="100"/>
      <c r="D216" s="100"/>
      <c r="E216" s="100"/>
      <c r="F216" s="100"/>
      <c r="G216" s="100"/>
      <c r="H216" s="100"/>
      <c r="I216" s="100"/>
      <c r="J216" s="100"/>
      <c r="K216" s="100"/>
      <c r="L216" s="100"/>
      <c r="M216" s="100"/>
      <c r="N216" s="100"/>
      <c r="O216" s="100"/>
      <c r="P216" s="100"/>
      <c r="Q216" s="100"/>
      <c r="R216" s="100"/>
      <c r="S216" s="100"/>
      <c r="T216" s="100"/>
      <c r="U216" s="100"/>
      <c r="V216" s="100"/>
      <c r="W216" s="96"/>
      <c r="X216" s="96"/>
      <c r="Y216" s="96"/>
      <c r="Z216" s="96"/>
    </row>
    <row r="217" spans="1:26" ht="11.25" customHeight="1">
      <c r="A217" s="101"/>
      <c r="B217" s="101"/>
      <c r="C217" s="100"/>
      <c r="D217" s="100"/>
      <c r="E217" s="100"/>
      <c r="F217" s="100"/>
      <c r="G217" s="100"/>
      <c r="H217" s="100"/>
      <c r="I217" s="100"/>
      <c r="J217" s="100"/>
      <c r="K217" s="100"/>
      <c r="L217" s="100"/>
      <c r="M217" s="100"/>
      <c r="N217" s="100"/>
      <c r="O217" s="100"/>
      <c r="P217" s="100"/>
      <c r="Q217" s="100"/>
      <c r="R217" s="100"/>
      <c r="S217" s="100"/>
      <c r="T217" s="100"/>
      <c r="U217" s="100"/>
      <c r="V217" s="100"/>
      <c r="W217" s="96"/>
      <c r="X217" s="96"/>
      <c r="Y217" s="96"/>
      <c r="Z217" s="96"/>
    </row>
    <row r="218" spans="1:26" ht="11.25" customHeight="1">
      <c r="A218" s="101"/>
      <c r="B218" s="101"/>
      <c r="C218" s="100"/>
      <c r="D218" s="100"/>
      <c r="E218" s="100"/>
      <c r="F218" s="100"/>
      <c r="G218" s="100"/>
      <c r="H218" s="100"/>
      <c r="I218" s="100"/>
      <c r="J218" s="100"/>
      <c r="K218" s="100"/>
      <c r="L218" s="100"/>
      <c r="M218" s="100"/>
      <c r="N218" s="100"/>
      <c r="O218" s="100"/>
      <c r="P218" s="100"/>
      <c r="Q218" s="100"/>
      <c r="R218" s="100"/>
      <c r="S218" s="100"/>
      <c r="T218" s="100"/>
      <c r="U218" s="100"/>
      <c r="V218" s="100"/>
      <c r="W218" s="96"/>
      <c r="X218" s="96"/>
      <c r="Y218" s="96"/>
      <c r="Z218" s="96"/>
    </row>
    <row r="219" spans="1:26" ht="11.25" customHeight="1">
      <c r="A219" s="101"/>
      <c r="B219" s="101"/>
      <c r="C219" s="100"/>
      <c r="D219" s="100"/>
      <c r="E219" s="100"/>
      <c r="F219" s="100"/>
      <c r="G219" s="100"/>
      <c r="H219" s="100"/>
      <c r="I219" s="100"/>
      <c r="J219" s="100"/>
      <c r="K219" s="100"/>
      <c r="L219" s="100"/>
      <c r="M219" s="100"/>
      <c r="N219" s="100"/>
      <c r="O219" s="100"/>
      <c r="P219" s="100"/>
      <c r="Q219" s="100"/>
      <c r="R219" s="100"/>
      <c r="S219" s="100"/>
      <c r="T219" s="100"/>
      <c r="U219" s="100"/>
      <c r="V219" s="100"/>
      <c r="W219" s="96"/>
      <c r="X219" s="96"/>
      <c r="Y219" s="96"/>
      <c r="Z219" s="96"/>
    </row>
    <row r="220" spans="1:26" ht="11.25" customHeight="1">
      <c r="A220" s="101"/>
      <c r="B220" s="101"/>
      <c r="C220" s="100"/>
      <c r="D220" s="100"/>
      <c r="E220" s="100"/>
      <c r="F220" s="100"/>
      <c r="G220" s="100"/>
      <c r="H220" s="100"/>
      <c r="I220" s="100"/>
      <c r="J220" s="100"/>
      <c r="K220" s="100"/>
      <c r="L220" s="100"/>
      <c r="M220" s="100"/>
      <c r="N220" s="100"/>
      <c r="O220" s="100"/>
      <c r="P220" s="100"/>
      <c r="Q220" s="100"/>
      <c r="R220" s="100"/>
      <c r="S220" s="100"/>
      <c r="T220" s="100"/>
      <c r="U220" s="100"/>
      <c r="V220" s="100"/>
      <c r="W220" s="96"/>
      <c r="X220" s="96"/>
      <c r="Y220" s="96"/>
      <c r="Z220" s="96"/>
    </row>
    <row r="221" spans="1:26" ht="11.2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spans="1:26" ht="11.2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spans="1:26" ht="11.25" customHeight="1">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spans="1:26" ht="11.2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spans="1:26" ht="11.2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spans="1:26" ht="11.2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spans="1:26" ht="11.2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ht="11.2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spans="1:26" ht="11.2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spans="1:26" ht="11.2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spans="1:26" ht="11.2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spans="1:26" ht="11.2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spans="1:26" ht="11.2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spans="1:26" ht="11.2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spans="1:26" ht="11.2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spans="1:26" ht="11.2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spans="1:26" ht="11.2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spans="1:26" ht="11.2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spans="1:26" ht="11.2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spans="1:26" ht="11.2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spans="1:26" ht="11.2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spans="1:26" ht="11.2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spans="1:26" ht="11.2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spans="1:26" ht="11.2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spans="1:26" ht="11.2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spans="1:26" ht="11.2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spans="1:26" ht="11.2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spans="1:26" ht="11.2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spans="1:26" ht="11.2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spans="1:26" ht="11.2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spans="1:26" ht="11.2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spans="1:26" ht="11.2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spans="1:26" ht="11.2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spans="1:26" ht="11.2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spans="1:26" ht="11.2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spans="1:26" ht="11.2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spans="1:26" ht="11.2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spans="1:26" ht="11.2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spans="1:26" ht="11.2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spans="1:26" ht="11.2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spans="1:26" ht="11.2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spans="1:26" ht="11.2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spans="1:26" ht="11.2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spans="1:26" ht="11.2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spans="1:26" ht="11.2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6" ht="11.2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spans="1:26" ht="11.2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spans="1:26" ht="11.2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spans="1:26" ht="11.2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spans="1:26" ht="11.2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spans="1:26" ht="11.2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spans="1:26" ht="11.2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spans="1:26" ht="11.2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spans="1:26" ht="11.2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spans="1:26" ht="11.2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spans="1:26" ht="11.2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spans="1:26" ht="11.2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spans="1:26" ht="11.2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spans="1:26" ht="11.2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spans="1:26" ht="11.2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spans="1:26" ht="11.2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ht="11.2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spans="1:26" ht="11.2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spans="1:26" ht="11.2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spans="1:26" ht="11.2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spans="1:26" ht="11.2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spans="1:26" ht="11.2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spans="1:26" ht="11.2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spans="1:26" ht="11.2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spans="1:26" ht="11.2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spans="1:26" ht="11.2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spans="1:26" ht="11.2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spans="1:26" ht="11.2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spans="1:26" ht="11.2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spans="1:26" ht="11.2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spans="1:26" ht="11.2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spans="1:26" ht="11.2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spans="1:26" ht="11.2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spans="1:26" ht="11.2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spans="1:26" ht="11.2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spans="1:26" ht="11.2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spans="1:26" ht="11.2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spans="1:26" ht="11.2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spans="1:26" ht="11.2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spans="1:26" ht="11.2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spans="1:26" ht="11.2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spans="1:26" ht="11.2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spans="1:26" ht="11.2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spans="1:26" ht="11.2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spans="1:26" ht="11.2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spans="1:26" ht="11.2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spans="1:26" ht="11.2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spans="1:26" ht="11.2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spans="1:26" ht="11.2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spans="1:26" ht="11.2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spans="1:26" ht="11.2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spans="1:26" ht="11.2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spans="1:26" ht="11.2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spans="1:26" ht="11.2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spans="1:26" ht="11.2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spans="1:26" ht="11.2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spans="1:26" ht="11.2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spans="1:26" ht="11.2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spans="1:26" ht="11.2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spans="1:26" ht="11.2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spans="1:26" ht="11.2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spans="1:26" ht="11.2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spans="1:26" ht="11.2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spans="1:26" ht="11.2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spans="1:26" ht="11.2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spans="1:26" ht="11.2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spans="1:26" ht="11.2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spans="1:26" ht="11.2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spans="1:26" ht="11.2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spans="1:26" ht="11.2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spans="1:26" ht="11.2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spans="1:26" ht="11.2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spans="1:26" ht="11.2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spans="1:26" ht="11.2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spans="1:26" ht="11.2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spans="1:26" ht="11.2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spans="1:26" ht="11.2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spans="1:26" ht="11.2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spans="1:26" ht="11.2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spans="1:26" ht="11.2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spans="1:26" ht="11.2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spans="1:26" ht="11.2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spans="1:26" ht="11.2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spans="1:26" ht="11.2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spans="1:26" ht="11.2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spans="1:26" ht="11.2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spans="1:26" ht="11.2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spans="1:26" ht="11.2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spans="1:26" ht="11.2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spans="1:26" ht="11.2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spans="1:26" ht="11.2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spans="1:26" ht="11.2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spans="1:26" ht="11.2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spans="1:26" ht="11.2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spans="1:26" ht="11.2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spans="1:26" ht="11.2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spans="1:26" ht="11.2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spans="1:26" ht="11.2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spans="1:26" ht="11.2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spans="1:26" ht="11.2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spans="1:26" ht="11.2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spans="1:26" ht="11.2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spans="1:26" ht="11.2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spans="1:26" ht="11.2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spans="1:26" ht="11.2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spans="1:26" ht="11.2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spans="1:26" ht="11.2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spans="1:26" ht="11.2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spans="1:26" ht="11.2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spans="1:26" ht="11.2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spans="1:26" ht="11.2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spans="1:26" ht="11.2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spans="1:26" ht="11.2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spans="1:26" ht="11.2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spans="1:26" ht="11.2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spans="1:26" ht="11.2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spans="1:26" ht="11.2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spans="1:26" ht="11.2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spans="1:26" ht="11.2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spans="1:26" ht="11.2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spans="1:26" ht="11.2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spans="1:26" ht="11.2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spans="1:26" ht="11.2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spans="1:26" ht="11.2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spans="1:26" ht="11.2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spans="1:26" ht="11.2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spans="1:26" ht="11.2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spans="1:26" ht="11.2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spans="1:26" ht="11.2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spans="1:26" ht="11.2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spans="1:26" ht="11.2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spans="1:26" ht="11.2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spans="1:26" ht="11.2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spans="1:26" ht="11.2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spans="1:26" ht="11.2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spans="1:26" ht="11.2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spans="1:26" ht="11.2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ht="11.2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spans="1:26" ht="11.2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spans="1:26" ht="11.2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spans="1:26" ht="11.2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spans="1:26" ht="11.2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spans="1:26" ht="11.2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spans="1:26" ht="11.2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spans="1:26" ht="11.2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spans="1:26" ht="11.2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spans="1:26" ht="11.2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spans="1:26" ht="11.2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spans="1:26" ht="11.2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spans="1:26" ht="11.2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spans="1:26" ht="11.2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spans="1:26" ht="11.2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spans="1:26" ht="11.2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spans="1:26" ht="11.2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spans="1:26" ht="11.2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spans="1:26" ht="11.2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spans="1:26" ht="11.2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spans="1:26" ht="11.2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spans="1:26" ht="11.2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spans="1:26" ht="11.2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spans="1:26" ht="11.2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spans="1:26" ht="11.2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spans="1:26" ht="11.2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spans="1:26" ht="11.2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spans="1:26" ht="11.2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spans="1:26" ht="11.2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spans="1:26" ht="11.2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spans="1:26" ht="11.2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spans="1:26" ht="11.2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spans="1:26" ht="11.2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spans="1:26" ht="11.2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spans="1:26" ht="11.2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spans="1:26" ht="11.2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spans="1:26" ht="11.2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spans="1:26" ht="11.2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spans="1:26" ht="11.2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spans="1:26" ht="11.2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spans="1:26" ht="11.2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spans="1:26" ht="11.2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spans="1:26" ht="11.2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spans="1:26" ht="11.2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spans="1:26" ht="11.2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spans="1:26" ht="11.2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spans="1:26" ht="11.2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spans="1:26" ht="11.2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spans="1:26" ht="11.2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spans="1:26" ht="11.2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spans="1:26" ht="11.2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spans="1:26" ht="11.2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spans="1:26" ht="11.2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spans="1:26" ht="11.2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spans="1:26" ht="11.2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spans="1:26" ht="11.2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spans="1:26" ht="11.2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spans="1:26" ht="11.2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spans="1:26" ht="11.2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spans="1:26" ht="11.2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spans="1:26" ht="11.2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spans="1:26" ht="11.2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spans="1:26" ht="11.2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spans="1:26" ht="11.2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spans="1:26" ht="11.2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spans="1:26" ht="11.2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spans="1:26" ht="11.2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spans="1:26" ht="11.2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spans="1:26" ht="11.2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spans="1:26" ht="11.2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spans="1:26" ht="11.2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spans="1:26" ht="11.2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spans="1:26" ht="11.2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spans="1:26" ht="11.2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spans="1:26" ht="11.2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spans="1:26" ht="11.2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spans="1:26" ht="11.2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spans="1:26" ht="11.2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spans="1:26" ht="11.2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spans="1:26" ht="11.2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spans="1:26" ht="11.2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spans="1:26" ht="11.2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spans="1:26" ht="11.2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spans="1:26" ht="11.2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spans="1:26" ht="11.2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spans="1:26" ht="11.2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spans="1:26" ht="11.2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spans="1:26" ht="11.2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spans="1:26" ht="11.2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spans="1:26" ht="11.2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spans="1:26" ht="11.2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spans="1:26" ht="11.2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spans="1:26" ht="11.2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spans="1:26" ht="11.2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spans="1:26" ht="11.2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spans="1:26" ht="11.2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spans="1:26" ht="11.2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spans="1:26" ht="11.2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spans="1:26" ht="11.2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spans="1:26" ht="11.2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spans="1:26" ht="11.2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spans="1:26" ht="11.2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spans="1:26" ht="11.2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spans="1:26" ht="11.2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spans="1:26" ht="11.2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spans="1:26" ht="11.2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spans="1:26" ht="11.2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spans="1:26" ht="11.2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spans="1:26" ht="11.2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spans="1:26" ht="11.2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spans="1:26" ht="11.2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spans="1:26" ht="11.2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spans="1:26" ht="11.2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spans="1:26" ht="11.2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spans="1:26" ht="11.2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spans="1:26" ht="11.2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spans="1:26" ht="11.2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spans="1:26" ht="11.2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spans="1:26" ht="11.2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spans="1:26" ht="11.2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spans="1:26" ht="11.2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spans="1:26" ht="11.2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spans="1:26" ht="11.2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spans="1:26" ht="11.2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spans="1:26" ht="11.2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spans="1:26" ht="11.2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spans="1:26" ht="11.2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spans="1:26" ht="11.2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spans="1:26" ht="11.2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spans="1:26" ht="11.2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spans="1:26" ht="11.2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spans="1:26" ht="11.2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spans="1:26" ht="11.2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spans="1:26" ht="11.2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spans="1:26" ht="11.2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spans="1:26" ht="11.2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spans="1:26" ht="11.2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spans="1:26" ht="11.2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spans="1:26" ht="11.2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spans="1:26" ht="11.2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spans="1:26" ht="11.2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spans="1:26" ht="11.2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spans="1:26" ht="11.2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spans="1:26" ht="11.2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spans="1:26" ht="11.2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spans="1:26" ht="11.2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spans="1:26" ht="11.2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spans="1:26" ht="11.2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spans="1:26" ht="11.2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spans="1:26" ht="11.2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spans="1:26" ht="11.2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spans="1:26" ht="11.2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spans="1:26" ht="11.2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spans="1:26" ht="11.2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spans="1:26" ht="11.2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spans="1:26" ht="11.2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spans="1:26" ht="11.2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spans="1:26" ht="11.2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spans="1:26" ht="11.2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spans="1:26" ht="11.2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spans="1:26" ht="11.2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spans="1:26" ht="11.2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spans="1:26" ht="11.2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spans="1:26" ht="11.2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spans="1:26" ht="11.2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spans="1:26" ht="11.2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spans="1:26" ht="11.2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spans="1:26" ht="11.2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spans="1:26" ht="11.2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spans="1:26" ht="11.2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spans="1:26" ht="11.2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spans="1:26" ht="11.2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spans="1:26" ht="11.2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spans="1:26" ht="11.2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spans="1:26" ht="11.2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spans="1:26" ht="11.2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spans="1:26" ht="11.2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spans="1:26" ht="11.2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spans="1:26" ht="11.2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spans="1:26" ht="11.2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spans="1:26" ht="11.2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spans="1:26" ht="11.2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spans="1:26" ht="11.2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spans="1:26" ht="11.2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spans="1:26" ht="11.2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spans="1:26" ht="11.2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spans="1:26" ht="11.2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spans="1:26" ht="11.2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spans="1:26" ht="11.2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spans="1:26" ht="11.2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spans="1:26" ht="11.2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spans="1:26" ht="11.2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spans="1:26" ht="11.2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spans="1:26" ht="11.2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spans="1:26" ht="11.2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spans="1:26" ht="11.2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spans="1:26" ht="11.2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spans="1:26" ht="11.2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spans="1:26" ht="11.2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spans="1:26" ht="11.2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spans="1:26" ht="11.2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spans="1:26" ht="11.2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spans="1:26" ht="11.2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spans="1:26" ht="11.2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spans="1:26" ht="11.2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spans="1:26" ht="11.2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spans="1:26" ht="11.2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spans="1:26" ht="11.2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spans="1:26" ht="11.2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spans="1:26" ht="11.2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spans="1:26" ht="11.2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spans="1:26" ht="11.2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spans="1:26" ht="11.2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spans="1:26" ht="11.2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spans="1:26" ht="11.2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spans="1:26" ht="11.2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spans="1:26" ht="11.2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spans="1:26" ht="11.2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spans="1:26" ht="11.2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spans="1:26" ht="11.2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spans="1:26" ht="11.2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spans="1:26" ht="11.2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spans="1:26" ht="11.2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spans="1:26" ht="11.2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spans="1:26" ht="11.2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spans="1:26" ht="11.2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spans="1:26" ht="11.2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spans="1:26" ht="11.2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spans="1:26" ht="11.2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spans="1:26" ht="11.2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spans="1:26" ht="11.2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spans="1:26" ht="11.2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spans="1:26" ht="11.2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spans="1:26" ht="11.2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spans="1:26" ht="11.2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spans="1:26" ht="11.2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spans="1:26" ht="11.2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spans="1:26" ht="11.2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spans="1:26" ht="11.2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spans="1:26" ht="11.2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spans="1:26" ht="11.2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spans="1:26" ht="11.2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spans="1:26" ht="11.2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spans="1:26" ht="11.2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spans="1:26" ht="11.2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spans="1:26" ht="11.2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spans="1:26" ht="11.2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spans="1:26" ht="11.2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1.2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1.2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1.2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1.2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1.2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1.2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1.2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1.2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1.2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1.2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1.2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1.2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1.2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1.2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1.2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1.2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1.2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1.2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1.2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1.2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1.2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1.2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1.2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1.2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1.2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1.2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1.2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1.2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1.2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1.2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1.2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1.2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1.2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1.2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1.2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1.2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1.2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1.2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1.2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1.2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1.2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1.2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1.2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1.2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1.2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1.2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1.2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1.2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1.2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1.2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1.2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1.2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1.2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1.2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1.2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1.2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1.2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1.2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1.2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1.2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1.2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1.2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1.2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1.2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1.2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1.2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1.2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1.2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1.2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1.2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1.2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1.2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1.2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1.2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1.2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1.2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1.2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1.2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1.2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1.2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1.2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1.2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1.2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1.2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1.2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1.2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1.2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1.2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1.2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1.2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1.2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1.2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1.2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1.2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1.2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1.2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1.2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1.2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1.2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1.2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1.2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1.2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1.2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1.2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1.2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1.2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1.2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1.2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1.2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1.2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1.2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1.2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1.2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1.2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1.2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1.2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1.2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1.2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1.2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1.2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1.2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1.2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1.2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1.2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1.2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1.2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1.2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1.2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1.2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1.2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1.2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1.2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1.2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1.2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1.2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1.2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1.2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1.2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1.2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1.2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1.2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1.2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1.2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1.2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1.2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1.2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1.2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1.2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1.2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1.2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1.2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1.2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1.2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1.2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1.2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1.2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1.2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1.2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1.2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1.2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1.2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1.2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1.2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1.2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1.2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1.2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1.2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1.2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1.2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1.2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1.2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1.2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1.2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1.2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1.2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1.2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1.2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1.2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1.2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1.2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1.2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1.2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1.2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1.2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1.2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1.2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1.2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1.2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1.2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1.2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1.2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1.2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1.2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1.2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1.2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1.2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1.2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1.2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1.2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1.2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1.2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1.2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1.2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1.2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1.2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1.2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1.2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1.2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1.2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1.2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1.2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1.2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1.2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1.2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1.2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1.2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1.2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1.2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1.2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1.2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1.2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1.2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1.2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1.2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1.2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1.2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1.2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1.2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1.2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1.2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1.2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1.2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1.2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1.2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1.2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1.2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1.2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1.2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1.2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1.2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1.2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1.2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1.2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1.2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1.2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1.2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1.2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1.2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1.2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1.2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1.2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1.2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1.2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1.2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1.2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1.2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1.2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1.2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1.2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1.2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1.2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1.2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1.2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1.2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1.2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1.2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1.2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1.2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1.2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1.2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1.2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1.2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1.2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1.2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1.2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1.2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1.2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1.2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1.2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1.2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1.2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1.2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1.2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1.2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1.2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1.2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1.2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1.2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1.2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1.2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1.2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1.2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1.2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1.2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1.2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1.2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1.2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1.2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1.2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1.2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1.2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1.2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1.2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1.2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1.2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1.2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1.2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1.2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1.2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1.2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1.2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1.2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1.2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1.2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1.2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1.2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1.2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1.2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1.2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1.2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1.2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1.2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1.2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1.2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1.2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1.2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1.2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1.2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1.2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1.2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1.2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1.2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1.2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1.2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1.2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1.2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1.2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1.2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1.2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1.2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1.2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1.2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1.2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1.2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1.2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1.2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1.2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1.2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1.2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1.2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5">
    <mergeCell ref="A1:B3"/>
    <mergeCell ref="A4:B4"/>
    <mergeCell ref="A5:B5"/>
    <mergeCell ref="A6:B6"/>
    <mergeCell ref="A7:B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1"/>
  <sheetViews>
    <sheetView topLeftCell="A41" workbookViewId="0">
      <selection activeCell="C56" sqref="C56"/>
    </sheetView>
  </sheetViews>
  <sheetFormatPr defaultColWidth="12.6640625" defaultRowHeight="15" customHeight="1"/>
  <cols>
    <col min="1" max="1" width="56.109375" customWidth="1"/>
    <col min="2" max="2" width="11.88671875" customWidth="1"/>
    <col min="3" max="3" width="9.109375" customWidth="1"/>
    <col min="4" max="4" width="1.77734375" customWidth="1"/>
    <col min="5" max="5" width="29.6640625" customWidth="1"/>
    <col min="6" max="6" width="1.88671875" customWidth="1"/>
    <col min="7" max="10" width="14.44140625" customWidth="1"/>
    <col min="11" max="11" width="60.88671875" customWidth="1"/>
    <col min="12" max="12" width="19.109375" customWidth="1"/>
    <col min="13" max="13" width="9.109375" customWidth="1"/>
    <col min="14" max="26" width="14.44140625" customWidth="1"/>
  </cols>
  <sheetData>
    <row r="1" spans="1:13" ht="11.25" hidden="1" customHeight="1">
      <c r="A1" s="163"/>
      <c r="B1" s="163"/>
      <c r="C1" s="164">
        <v>2018</v>
      </c>
      <c r="D1" s="163"/>
      <c r="E1" s="96"/>
      <c r="F1" s="96"/>
      <c r="K1" s="165"/>
      <c r="L1" s="165"/>
      <c r="M1" s="166"/>
    </row>
    <row r="2" spans="1:13" ht="14.25" hidden="1" customHeight="1">
      <c r="A2" s="163"/>
      <c r="B2" s="163"/>
      <c r="C2" s="164"/>
      <c r="D2" s="163"/>
      <c r="E2" s="96"/>
      <c r="F2" s="96"/>
      <c r="K2" s="165"/>
      <c r="L2" s="165"/>
      <c r="M2" s="166"/>
    </row>
    <row r="3" spans="1:13" ht="11.25" hidden="1" customHeight="1">
      <c r="A3" s="163"/>
      <c r="B3" s="163"/>
      <c r="C3" s="164"/>
      <c r="D3" s="163"/>
      <c r="E3" s="96"/>
      <c r="F3" s="96"/>
      <c r="K3" s="165"/>
      <c r="L3" s="165"/>
      <c r="M3" s="166"/>
    </row>
    <row r="4" spans="1:13" ht="75" customHeight="1">
      <c r="A4" s="167" t="s">
        <v>287</v>
      </c>
      <c r="B4" s="168" t="s">
        <v>288</v>
      </c>
      <c r="C4" s="169" t="s">
        <v>289</v>
      </c>
      <c r="D4" s="163"/>
      <c r="E4" s="170" t="s">
        <v>290</v>
      </c>
      <c r="F4" s="96"/>
      <c r="G4" s="171" t="s">
        <v>291</v>
      </c>
      <c r="H4" s="172" t="s">
        <v>292</v>
      </c>
      <c r="I4" s="173">
        <v>0.61</v>
      </c>
      <c r="J4" s="174"/>
    </row>
    <row r="5" spans="1:13" ht="14.25" customHeight="1">
      <c r="A5" s="175" t="s">
        <v>293</v>
      </c>
      <c r="B5" s="176" t="s">
        <v>294</v>
      </c>
      <c r="C5" s="177">
        <v>975</v>
      </c>
      <c r="D5" s="178"/>
      <c r="E5" s="96"/>
      <c r="F5" s="96"/>
      <c r="G5" s="96"/>
      <c r="J5" s="179"/>
    </row>
    <row r="6" spans="1:13" ht="14.25" customHeight="1">
      <c r="A6" s="180" t="s">
        <v>295</v>
      </c>
      <c r="B6" s="176" t="s">
        <v>294</v>
      </c>
      <c r="C6" s="181">
        <v>970</v>
      </c>
      <c r="D6" s="182"/>
      <c r="E6" s="96"/>
      <c r="F6" s="96"/>
      <c r="G6" s="96"/>
      <c r="J6" s="179"/>
    </row>
    <row r="7" spans="1:13" ht="14.25" customHeight="1">
      <c r="A7" s="180" t="s">
        <v>296</v>
      </c>
      <c r="B7" s="176" t="s">
        <v>294</v>
      </c>
      <c r="C7" s="181" t="s">
        <v>297</v>
      </c>
      <c r="D7" s="163"/>
      <c r="E7" s="96"/>
      <c r="F7" s="96"/>
      <c r="G7" s="96"/>
      <c r="J7" s="179"/>
    </row>
    <row r="8" spans="1:13" ht="14.25" customHeight="1">
      <c r="A8" s="180" t="s">
        <v>298</v>
      </c>
      <c r="B8" s="176" t="s">
        <v>294</v>
      </c>
      <c r="C8" s="181" t="s">
        <v>297</v>
      </c>
      <c r="D8" s="163"/>
      <c r="E8" s="96"/>
      <c r="F8" s="96"/>
      <c r="G8" s="96"/>
      <c r="J8" s="179"/>
    </row>
    <row r="9" spans="1:13" ht="14.25" customHeight="1">
      <c r="A9" s="180" t="s">
        <v>299</v>
      </c>
      <c r="B9" s="176" t="s">
        <v>294</v>
      </c>
      <c r="C9" s="181">
        <v>950</v>
      </c>
      <c r="D9" s="183"/>
      <c r="E9" s="96"/>
      <c r="F9" s="96"/>
      <c r="G9" s="96"/>
      <c r="J9" s="179"/>
    </row>
    <row r="10" spans="1:13" ht="14.25" customHeight="1">
      <c r="A10" s="180" t="s">
        <v>300</v>
      </c>
      <c r="B10" s="176" t="s">
        <v>294</v>
      </c>
      <c r="C10" s="181">
        <v>1096</v>
      </c>
      <c r="D10" s="183"/>
      <c r="E10" s="96"/>
      <c r="F10" s="96"/>
      <c r="G10" s="96"/>
      <c r="J10" s="179"/>
    </row>
    <row r="11" spans="1:13" ht="14.25" customHeight="1">
      <c r="A11" s="180" t="s">
        <v>301</v>
      </c>
      <c r="B11" s="176" t="s">
        <v>294</v>
      </c>
      <c r="C11" s="181">
        <v>1120</v>
      </c>
      <c r="D11" s="178"/>
      <c r="E11" s="96"/>
      <c r="F11" s="96"/>
      <c r="G11" s="96"/>
      <c r="J11" s="179"/>
    </row>
    <row r="12" spans="1:13" ht="14.25" customHeight="1">
      <c r="A12" s="180" t="s">
        <v>302</v>
      </c>
      <c r="B12" s="176" t="s">
        <v>294</v>
      </c>
      <c r="C12" s="181" t="s">
        <v>297</v>
      </c>
      <c r="D12" s="178"/>
      <c r="E12" s="96"/>
      <c r="F12" s="96"/>
      <c r="G12" s="96"/>
      <c r="J12" s="179"/>
    </row>
    <row r="13" spans="1:13" ht="14.25" customHeight="1">
      <c r="A13" s="180" t="s">
        <v>303</v>
      </c>
      <c r="B13" s="176" t="s">
        <v>294</v>
      </c>
      <c r="C13" s="181">
        <v>850</v>
      </c>
      <c r="D13" s="182"/>
      <c r="E13" s="96"/>
      <c r="F13" s="96"/>
      <c r="G13" s="96"/>
      <c r="J13" s="179"/>
    </row>
    <row r="14" spans="1:13" ht="14.25" customHeight="1">
      <c r="A14" s="180" t="s">
        <v>304</v>
      </c>
      <c r="B14" s="176" t="s">
        <v>294</v>
      </c>
      <c r="C14" s="181">
        <v>1121</v>
      </c>
      <c r="D14" s="182"/>
      <c r="E14" s="96"/>
      <c r="F14" s="96"/>
      <c r="G14" s="96"/>
      <c r="J14" s="179"/>
    </row>
    <row r="15" spans="1:13" ht="14.25" customHeight="1">
      <c r="A15" s="180" t="s">
        <v>305</v>
      </c>
      <c r="B15" s="176" t="s">
        <v>292</v>
      </c>
      <c r="C15" s="181">
        <v>1164</v>
      </c>
      <c r="D15" s="178"/>
      <c r="E15" s="96"/>
      <c r="F15" s="96"/>
      <c r="G15" s="96"/>
      <c r="J15" s="179"/>
    </row>
    <row r="16" spans="1:13" ht="14.25" customHeight="1">
      <c r="A16" s="180" t="s">
        <v>306</v>
      </c>
      <c r="B16" s="176" t="s">
        <v>294</v>
      </c>
      <c r="C16" s="181">
        <v>700</v>
      </c>
      <c r="D16" s="178"/>
      <c r="E16" s="96"/>
      <c r="F16" s="96"/>
      <c r="G16" s="96"/>
      <c r="J16" s="179"/>
    </row>
    <row r="17" spans="1:10" ht="14.25" customHeight="1">
      <c r="A17" s="180" t="s">
        <v>307</v>
      </c>
      <c r="B17" s="176" t="s">
        <v>294</v>
      </c>
      <c r="C17" s="181">
        <v>1015</v>
      </c>
      <c r="D17" s="178"/>
      <c r="E17" s="96"/>
      <c r="F17" s="96"/>
      <c r="G17" s="96"/>
      <c r="J17" s="179"/>
    </row>
    <row r="18" spans="1:10" ht="14.25" customHeight="1">
      <c r="A18" s="180" t="s">
        <v>308</v>
      </c>
      <c r="B18" s="176" t="s">
        <v>294</v>
      </c>
      <c r="C18" s="181" t="s">
        <v>297</v>
      </c>
      <c r="D18" s="178"/>
      <c r="E18" s="96"/>
      <c r="F18" s="96"/>
      <c r="G18" s="96"/>
      <c r="J18" s="179"/>
    </row>
    <row r="19" spans="1:10" ht="14.25" customHeight="1">
      <c r="A19" s="180" t="s">
        <v>309</v>
      </c>
      <c r="B19" s="176" t="s">
        <v>294</v>
      </c>
      <c r="C19" s="181">
        <v>2800</v>
      </c>
      <c r="D19" s="182"/>
      <c r="E19" s="96"/>
      <c r="F19" s="96"/>
      <c r="G19" s="96"/>
      <c r="J19" s="179"/>
    </row>
    <row r="20" spans="1:10" ht="14.25" customHeight="1">
      <c r="A20" s="180" t="s">
        <v>310</v>
      </c>
      <c r="B20" s="176" t="s">
        <v>294</v>
      </c>
      <c r="C20" s="181">
        <v>448</v>
      </c>
      <c r="D20" s="178"/>
      <c r="E20" s="96"/>
      <c r="F20" s="96"/>
      <c r="G20" s="96"/>
      <c r="J20" s="179"/>
    </row>
    <row r="21" spans="1:10" ht="14.25" customHeight="1">
      <c r="A21" s="180" t="s">
        <v>311</v>
      </c>
      <c r="B21" s="176" t="s">
        <v>292</v>
      </c>
      <c r="C21" s="181">
        <v>350</v>
      </c>
      <c r="D21" s="178"/>
      <c r="E21" s="96"/>
      <c r="F21" s="96"/>
      <c r="G21" s="96"/>
      <c r="J21" s="179"/>
    </row>
    <row r="22" spans="1:10" ht="14.25" customHeight="1">
      <c r="A22" s="180" t="s">
        <v>312</v>
      </c>
      <c r="B22" s="176" t="s">
        <v>294</v>
      </c>
      <c r="C22" s="181">
        <v>811</v>
      </c>
      <c r="D22" s="178"/>
      <c r="E22" s="96"/>
      <c r="F22" s="96"/>
      <c r="G22" s="96"/>
      <c r="J22" s="179"/>
    </row>
    <row r="23" spans="1:10" ht="14.25" customHeight="1">
      <c r="A23" s="180" t="s">
        <v>313</v>
      </c>
      <c r="B23" s="176" t="s">
        <v>294</v>
      </c>
      <c r="C23" s="181">
        <v>1080</v>
      </c>
      <c r="D23" s="178"/>
      <c r="E23" s="96"/>
      <c r="F23" s="96"/>
      <c r="G23" s="96"/>
      <c r="J23" s="179"/>
    </row>
    <row r="24" spans="1:10" ht="14.25" customHeight="1">
      <c r="A24" s="180" t="s">
        <v>314</v>
      </c>
      <c r="B24" s="176" t="s">
        <v>294</v>
      </c>
      <c r="C24" s="181">
        <v>3270</v>
      </c>
      <c r="D24" s="184"/>
      <c r="E24" s="96"/>
      <c r="F24" s="96"/>
      <c r="G24" s="96"/>
      <c r="J24" s="179"/>
    </row>
    <row r="25" spans="1:10" ht="14.25" customHeight="1">
      <c r="A25" s="180" t="s">
        <v>315</v>
      </c>
      <c r="B25" s="176" t="s">
        <v>294</v>
      </c>
      <c r="C25" s="181" t="s">
        <v>297</v>
      </c>
      <c r="D25" s="178"/>
      <c r="E25" s="96"/>
      <c r="F25" s="96"/>
      <c r="G25" s="96"/>
      <c r="J25" s="179"/>
    </row>
    <row r="26" spans="1:10" ht="14.25" customHeight="1">
      <c r="A26" s="180" t="s">
        <v>316</v>
      </c>
      <c r="B26" s="176" t="s">
        <v>294</v>
      </c>
      <c r="C26" s="181" t="s">
        <v>297</v>
      </c>
      <c r="D26" s="178"/>
      <c r="E26" s="96"/>
      <c r="F26" s="96"/>
      <c r="G26" s="96"/>
      <c r="J26" s="179"/>
    </row>
    <row r="27" spans="1:10" ht="14.25" customHeight="1">
      <c r="A27" s="180" t="s">
        <v>317</v>
      </c>
      <c r="B27" s="176" t="s">
        <v>294</v>
      </c>
      <c r="C27" s="181" t="s">
        <v>297</v>
      </c>
      <c r="D27" s="178"/>
      <c r="E27" s="96"/>
      <c r="F27" s="96"/>
      <c r="G27" s="96"/>
      <c r="J27" s="179"/>
    </row>
    <row r="28" spans="1:10" ht="14.25" customHeight="1">
      <c r="A28" s="180" t="s">
        <v>318</v>
      </c>
      <c r="B28" s="176" t="s">
        <v>294</v>
      </c>
      <c r="C28" s="181">
        <v>3380</v>
      </c>
      <c r="D28" s="184"/>
      <c r="E28" s="96"/>
      <c r="F28" s="96"/>
      <c r="G28" s="96"/>
      <c r="J28" s="179"/>
    </row>
    <row r="29" spans="1:10" ht="14.25" customHeight="1">
      <c r="A29" s="180" t="s">
        <v>319</v>
      </c>
      <c r="B29" s="176" t="s">
        <v>294</v>
      </c>
      <c r="C29" s="181">
        <v>869</v>
      </c>
      <c r="D29" s="178"/>
      <c r="E29" s="96"/>
      <c r="F29" s="96"/>
      <c r="G29" s="96"/>
      <c r="J29" s="179"/>
    </row>
    <row r="30" spans="1:10" ht="14.25" customHeight="1">
      <c r="A30" s="180" t="s">
        <v>320</v>
      </c>
      <c r="B30" s="176" t="s">
        <v>294</v>
      </c>
      <c r="C30" s="181">
        <v>900</v>
      </c>
      <c r="D30" s="178"/>
      <c r="E30" s="96"/>
      <c r="F30" s="96"/>
      <c r="G30" s="96"/>
      <c r="J30" s="179"/>
    </row>
    <row r="31" spans="1:10" ht="14.25" customHeight="1">
      <c r="A31" s="180" t="s">
        <v>321</v>
      </c>
      <c r="B31" s="176" t="s">
        <v>294</v>
      </c>
      <c r="C31" s="181">
        <v>1700</v>
      </c>
      <c r="D31" s="178"/>
      <c r="E31" s="96"/>
      <c r="F31" s="96"/>
      <c r="G31" s="96"/>
      <c r="J31" s="179"/>
    </row>
    <row r="32" spans="1:10" ht="14.25" customHeight="1">
      <c r="A32" s="180" t="s">
        <v>322</v>
      </c>
      <c r="B32" s="176" t="s">
        <v>294</v>
      </c>
      <c r="C32" s="181">
        <v>840</v>
      </c>
      <c r="D32" s="163"/>
      <c r="E32" s="96"/>
      <c r="F32" s="96"/>
      <c r="G32" s="96"/>
      <c r="J32" s="179"/>
    </row>
    <row r="33" spans="1:10" ht="14.25" customHeight="1">
      <c r="A33" s="180" t="s">
        <v>323</v>
      </c>
      <c r="B33" s="176" t="s">
        <v>292</v>
      </c>
      <c r="C33" s="181">
        <v>575</v>
      </c>
      <c r="D33" s="182"/>
      <c r="E33" s="96"/>
      <c r="F33" s="96"/>
      <c r="G33" s="96"/>
      <c r="J33" s="179"/>
    </row>
    <row r="34" spans="1:10" ht="14.25" customHeight="1">
      <c r="A34" s="180" t="s">
        <v>324</v>
      </c>
      <c r="B34" s="176" t="s">
        <v>292</v>
      </c>
      <c r="C34" s="181">
        <v>1685</v>
      </c>
      <c r="D34" s="182"/>
      <c r="E34" s="96"/>
      <c r="F34" s="96"/>
      <c r="G34" s="96"/>
      <c r="J34" s="179"/>
    </row>
    <row r="35" spans="1:10" ht="14.25" customHeight="1">
      <c r="A35" s="180" t="s">
        <v>325</v>
      </c>
      <c r="B35" s="176" t="s">
        <v>294</v>
      </c>
      <c r="C35" s="181">
        <v>2264</v>
      </c>
      <c r="D35" s="178"/>
      <c r="E35" s="96"/>
      <c r="F35" s="96"/>
      <c r="G35" s="96"/>
      <c r="J35" s="179"/>
    </row>
    <row r="36" spans="1:10" ht="14.25" customHeight="1">
      <c r="A36" s="180" t="s">
        <v>326</v>
      </c>
      <c r="B36" s="176" t="s">
        <v>294</v>
      </c>
      <c r="C36" s="181" t="s">
        <v>297</v>
      </c>
      <c r="D36" s="182"/>
      <c r="E36" s="96"/>
      <c r="F36" s="96"/>
      <c r="G36" s="96"/>
      <c r="J36" s="179"/>
    </row>
    <row r="37" spans="1:10" ht="14.25" customHeight="1">
      <c r="A37" s="180" t="s">
        <v>327</v>
      </c>
      <c r="B37" s="176" t="s">
        <v>294</v>
      </c>
      <c r="C37" s="181" t="s">
        <v>297</v>
      </c>
      <c r="D37" s="182"/>
      <c r="E37" s="96"/>
      <c r="F37" s="96"/>
      <c r="G37" s="96"/>
      <c r="J37" s="179"/>
    </row>
    <row r="38" spans="1:10" ht="14.25" customHeight="1">
      <c r="A38" s="180" t="s">
        <v>328</v>
      </c>
      <c r="B38" s="176" t="s">
        <v>294</v>
      </c>
      <c r="C38" s="181">
        <v>790</v>
      </c>
      <c r="D38" s="178"/>
      <c r="E38" s="96"/>
      <c r="F38" s="96"/>
      <c r="G38" s="96"/>
      <c r="J38" s="179"/>
    </row>
    <row r="39" spans="1:10" ht="14.25" customHeight="1">
      <c r="A39" s="180" t="s">
        <v>329</v>
      </c>
      <c r="B39" s="176" t="s">
        <v>294</v>
      </c>
      <c r="C39" s="181">
        <v>780</v>
      </c>
      <c r="D39" s="178"/>
      <c r="E39" s="96"/>
      <c r="F39" s="96"/>
      <c r="G39" s="96"/>
      <c r="J39" s="179"/>
    </row>
    <row r="40" spans="1:10" ht="14.25" customHeight="1">
      <c r="A40" s="180" t="s">
        <v>330</v>
      </c>
      <c r="B40" s="176" t="s">
        <v>294</v>
      </c>
      <c r="C40" s="181">
        <v>790</v>
      </c>
      <c r="D40" s="178"/>
      <c r="E40" s="96"/>
      <c r="F40" s="96"/>
      <c r="G40" s="96"/>
      <c r="J40" s="179"/>
    </row>
    <row r="41" spans="1:10" ht="14.25" customHeight="1">
      <c r="A41" s="180" t="s">
        <v>331</v>
      </c>
      <c r="B41" s="176" t="s">
        <v>294</v>
      </c>
      <c r="C41" s="181">
        <v>780</v>
      </c>
      <c r="D41" s="178"/>
      <c r="E41" s="96"/>
      <c r="F41" s="96"/>
      <c r="G41" s="96"/>
      <c r="J41" s="179"/>
    </row>
    <row r="42" spans="1:10" ht="14.25" customHeight="1">
      <c r="A42" s="180" t="s">
        <v>332</v>
      </c>
      <c r="B42" s="176" t="s">
        <v>294</v>
      </c>
      <c r="C42" s="181" t="s">
        <v>297</v>
      </c>
      <c r="D42" s="178"/>
      <c r="E42" s="96"/>
      <c r="F42" s="96"/>
      <c r="J42" s="179"/>
    </row>
    <row r="43" spans="1:10" ht="14.25" customHeight="1">
      <c r="A43" s="180" t="s">
        <v>333</v>
      </c>
      <c r="B43" s="176" t="s">
        <v>294</v>
      </c>
      <c r="C43" s="181" t="s">
        <v>297</v>
      </c>
      <c r="D43" s="178"/>
      <c r="E43" s="96"/>
      <c r="F43" s="96"/>
      <c r="G43" s="96"/>
      <c r="J43" s="179"/>
    </row>
    <row r="44" spans="1:10" ht="14.25" customHeight="1">
      <c r="A44" s="180" t="s">
        <v>334</v>
      </c>
      <c r="B44" s="176" t="s">
        <v>294</v>
      </c>
      <c r="C44" s="181" t="s">
        <v>297</v>
      </c>
      <c r="D44" s="178"/>
      <c r="E44" s="96"/>
      <c r="F44" s="96"/>
      <c r="G44" s="96"/>
      <c r="J44" s="179"/>
    </row>
    <row r="45" spans="1:10" ht="14.25" customHeight="1">
      <c r="A45" s="180" t="s">
        <v>335</v>
      </c>
      <c r="B45" s="176" t="s">
        <v>294</v>
      </c>
      <c r="C45" s="181" t="s">
        <v>297</v>
      </c>
      <c r="D45" s="163"/>
      <c r="E45" s="96"/>
      <c r="F45" s="96"/>
      <c r="G45" s="96"/>
      <c r="J45" s="179"/>
    </row>
    <row r="46" spans="1:10" ht="14.25" customHeight="1">
      <c r="A46" s="180" t="s">
        <v>336</v>
      </c>
      <c r="B46" s="176" t="s">
        <v>294</v>
      </c>
      <c r="C46" s="181" t="s">
        <v>297</v>
      </c>
      <c r="D46" s="163"/>
      <c r="E46" s="96"/>
      <c r="F46" s="96"/>
      <c r="G46" s="96"/>
      <c r="J46" s="179"/>
    </row>
    <row r="47" spans="1:10" ht="14.25" customHeight="1">
      <c r="A47" s="180" t="s">
        <v>337</v>
      </c>
      <c r="B47" s="176" t="s">
        <v>294</v>
      </c>
      <c r="C47" s="181" t="s">
        <v>297</v>
      </c>
      <c r="D47" s="178"/>
      <c r="E47" s="96"/>
      <c r="F47" s="96"/>
      <c r="G47" s="96"/>
      <c r="J47" s="179"/>
    </row>
    <row r="48" spans="1:10" ht="14.25" customHeight="1">
      <c r="A48" s="180" t="s">
        <v>338</v>
      </c>
      <c r="B48" s="176" t="s">
        <v>294</v>
      </c>
      <c r="C48" s="181">
        <v>815</v>
      </c>
      <c r="D48" s="178"/>
      <c r="E48" s="96"/>
      <c r="F48" s="96"/>
      <c r="G48" s="96"/>
      <c r="J48" s="179"/>
    </row>
    <row r="49" spans="1:10" ht="14.25" customHeight="1">
      <c r="A49" s="180" t="s">
        <v>339</v>
      </c>
      <c r="B49" s="176" t="s">
        <v>294</v>
      </c>
      <c r="C49" s="181" t="s">
        <v>297</v>
      </c>
      <c r="D49" s="178"/>
      <c r="E49" s="96"/>
      <c r="F49" s="96"/>
      <c r="G49" s="96"/>
      <c r="J49" s="179"/>
    </row>
    <row r="50" spans="1:10" ht="14.25" customHeight="1">
      <c r="A50" s="180" t="s">
        <v>340</v>
      </c>
      <c r="B50" s="176" t="s">
        <v>294</v>
      </c>
      <c r="C50" s="181" t="s">
        <v>297</v>
      </c>
      <c r="D50" s="163"/>
      <c r="E50" s="96"/>
      <c r="F50" s="96"/>
      <c r="G50" s="96"/>
      <c r="J50" s="179"/>
    </row>
    <row r="51" spans="1:10" ht="14.25" customHeight="1">
      <c r="A51" s="180" t="s">
        <v>341</v>
      </c>
      <c r="B51" s="176" t="s">
        <v>294</v>
      </c>
      <c r="C51" s="181" t="s">
        <v>297</v>
      </c>
      <c r="D51" s="163"/>
      <c r="E51" s="96"/>
      <c r="F51" s="96"/>
      <c r="G51" s="96"/>
      <c r="J51" s="179"/>
    </row>
    <row r="52" spans="1:10" ht="14.25" customHeight="1">
      <c r="A52" s="180" t="s">
        <v>342</v>
      </c>
      <c r="B52" s="176" t="s">
        <v>294</v>
      </c>
      <c r="C52" s="181">
        <v>770</v>
      </c>
      <c r="D52" s="178"/>
      <c r="E52" s="96"/>
      <c r="F52" s="96"/>
      <c r="G52" s="96"/>
      <c r="J52" s="179"/>
    </row>
    <row r="53" spans="1:10" ht="14.25" customHeight="1">
      <c r="A53" s="180" t="s">
        <v>343</v>
      </c>
      <c r="B53" s="176" t="s">
        <v>294</v>
      </c>
      <c r="C53" s="181" t="s">
        <v>297</v>
      </c>
      <c r="D53" s="178"/>
      <c r="E53" s="96"/>
      <c r="F53" s="96"/>
      <c r="G53" s="96"/>
      <c r="J53" s="179"/>
    </row>
    <row r="54" spans="1:10" ht="14.25" customHeight="1">
      <c r="A54" s="180" t="s">
        <v>344</v>
      </c>
      <c r="B54" s="176" t="s">
        <v>294</v>
      </c>
      <c r="C54" s="181" t="s">
        <v>297</v>
      </c>
      <c r="D54" s="178"/>
      <c r="E54" s="96"/>
      <c r="F54" s="96"/>
      <c r="G54" s="96"/>
      <c r="J54" s="179"/>
    </row>
    <row r="55" spans="1:10" ht="14.25" customHeight="1">
      <c r="A55" s="180" t="s">
        <v>345</v>
      </c>
      <c r="B55" s="176" t="s">
        <v>294</v>
      </c>
      <c r="C55" s="181" t="s">
        <v>297</v>
      </c>
      <c r="D55" s="178"/>
      <c r="E55" s="96"/>
      <c r="F55" s="96"/>
      <c r="J55" s="179"/>
    </row>
    <row r="56" spans="1:10" ht="14.25" customHeight="1">
      <c r="A56" s="180" t="s">
        <v>346</v>
      </c>
      <c r="B56" s="176" t="s">
        <v>294</v>
      </c>
      <c r="C56" s="181" t="s">
        <v>297</v>
      </c>
      <c r="D56" s="178"/>
      <c r="J56" s="179"/>
    </row>
    <row r="57" spans="1:10" ht="14.25" customHeight="1">
      <c r="A57" s="180" t="s">
        <v>347</v>
      </c>
      <c r="B57" s="176" t="s">
        <v>294</v>
      </c>
      <c r="C57" s="181" t="s">
        <v>297</v>
      </c>
      <c r="D57" s="178"/>
      <c r="J57" s="179"/>
    </row>
    <row r="58" spans="1:10" ht="14.25" customHeight="1">
      <c r="A58" s="180" t="s">
        <v>348</v>
      </c>
      <c r="B58" s="176" t="s">
        <v>294</v>
      </c>
      <c r="C58" s="181">
        <v>750</v>
      </c>
      <c r="D58" s="178"/>
      <c r="J58" s="179"/>
    </row>
    <row r="59" spans="1:10" ht="14.25" customHeight="1">
      <c r="A59" s="180" t="s">
        <v>349</v>
      </c>
      <c r="B59" s="176" t="s">
        <v>294</v>
      </c>
      <c r="C59" s="181" t="s">
        <v>297</v>
      </c>
      <c r="D59" s="178"/>
      <c r="J59" s="179"/>
    </row>
    <row r="60" spans="1:10" ht="14.25" customHeight="1">
      <c r="A60" s="180" t="s">
        <v>350</v>
      </c>
      <c r="B60" s="176" t="s">
        <v>292</v>
      </c>
      <c r="C60" s="181">
        <v>640</v>
      </c>
      <c r="D60" s="178"/>
      <c r="J60" s="179"/>
    </row>
    <row r="61" spans="1:10" ht="14.25" customHeight="1">
      <c r="A61" s="180" t="s">
        <v>351</v>
      </c>
      <c r="B61" s="176" t="s">
        <v>294</v>
      </c>
      <c r="C61" s="181">
        <v>414</v>
      </c>
      <c r="D61" s="178"/>
      <c r="J61" s="179"/>
    </row>
    <row r="62" spans="1:10" ht="14.25" customHeight="1">
      <c r="A62" s="180" t="s">
        <v>352</v>
      </c>
      <c r="B62" s="176" t="s">
        <v>292</v>
      </c>
      <c r="C62" s="181">
        <v>340</v>
      </c>
      <c r="D62" s="96"/>
      <c r="E62" s="96"/>
      <c r="J62" s="179"/>
    </row>
    <row r="63" spans="1:10" ht="14.25" customHeight="1">
      <c r="A63" s="180" t="s">
        <v>353</v>
      </c>
      <c r="B63" s="176" t="s">
        <v>294</v>
      </c>
      <c r="C63" s="181" t="s">
        <v>297</v>
      </c>
      <c r="D63" s="96"/>
      <c r="E63" s="96"/>
      <c r="J63" s="179"/>
    </row>
    <row r="64" spans="1:10" ht="14.25" customHeight="1">
      <c r="A64" s="180" t="s">
        <v>354</v>
      </c>
      <c r="B64" s="176" t="s">
        <v>294</v>
      </c>
      <c r="C64" s="181" t="s">
        <v>297</v>
      </c>
      <c r="D64" s="96"/>
      <c r="E64" s="96"/>
      <c r="J64" s="179"/>
    </row>
    <row r="65" spans="1:10" ht="14.25" customHeight="1">
      <c r="A65" s="180" t="s">
        <v>355</v>
      </c>
      <c r="B65" s="176" t="s">
        <v>294</v>
      </c>
      <c r="C65" s="181" t="s">
        <v>297</v>
      </c>
      <c r="D65" s="96"/>
      <c r="E65" s="96"/>
      <c r="J65" s="179"/>
    </row>
    <row r="66" spans="1:10" ht="14.25" customHeight="1">
      <c r="A66" s="180" t="s">
        <v>356</v>
      </c>
      <c r="B66" s="176" t="s">
        <v>294</v>
      </c>
      <c r="C66" s="181" t="s">
        <v>297</v>
      </c>
      <c r="D66" s="96"/>
      <c r="E66" s="96"/>
      <c r="J66" s="179"/>
    </row>
    <row r="67" spans="1:10" ht="14.25" customHeight="1">
      <c r="A67" s="180" t="s">
        <v>357</v>
      </c>
      <c r="B67" s="176" t="s">
        <v>294</v>
      </c>
      <c r="C67" s="181">
        <v>685</v>
      </c>
      <c r="D67" s="96"/>
      <c r="E67" s="96"/>
      <c r="J67" s="179"/>
    </row>
    <row r="68" spans="1:10" ht="14.25" customHeight="1">
      <c r="A68" s="180" t="s">
        <v>358</v>
      </c>
      <c r="B68" s="176" t="s">
        <v>292</v>
      </c>
      <c r="C68" s="181">
        <v>615</v>
      </c>
      <c r="D68" s="96"/>
      <c r="E68" s="96"/>
      <c r="J68" s="179"/>
    </row>
    <row r="69" spans="1:10" ht="14.25" customHeight="1">
      <c r="A69" s="180" t="s">
        <v>359</v>
      </c>
      <c r="B69" s="176" t="s">
        <v>294</v>
      </c>
      <c r="C69" s="181" t="s">
        <v>297</v>
      </c>
      <c r="D69" s="96"/>
      <c r="E69" s="96"/>
      <c r="J69" s="179"/>
    </row>
    <row r="70" spans="1:10" ht="14.25" customHeight="1">
      <c r="A70" s="180" t="s">
        <v>360</v>
      </c>
      <c r="B70" s="176" t="s">
        <v>292</v>
      </c>
      <c r="C70" s="181">
        <v>395</v>
      </c>
      <c r="D70" s="96"/>
      <c r="E70" s="96"/>
      <c r="J70" s="179"/>
    </row>
    <row r="71" spans="1:10" ht="14.25" customHeight="1">
      <c r="A71" s="180" t="s">
        <v>361</v>
      </c>
      <c r="B71" s="176" t="s">
        <v>294</v>
      </c>
      <c r="C71" s="181">
        <v>500</v>
      </c>
      <c r="D71" s="96"/>
      <c r="E71" s="96"/>
      <c r="J71" s="179"/>
    </row>
    <row r="72" spans="1:10" ht="14.25" customHeight="1">
      <c r="A72" s="180" t="s">
        <v>362</v>
      </c>
      <c r="B72" s="176" t="s">
        <v>292</v>
      </c>
      <c r="C72" s="181">
        <v>393</v>
      </c>
      <c r="D72" s="96"/>
      <c r="E72" s="96"/>
      <c r="J72" s="179"/>
    </row>
    <row r="73" spans="1:10" ht="14.25" customHeight="1">
      <c r="A73" s="180" t="s">
        <v>363</v>
      </c>
      <c r="B73" s="176" t="s">
        <v>294</v>
      </c>
      <c r="C73" s="181">
        <v>550</v>
      </c>
      <c r="D73" s="96"/>
      <c r="E73" s="96"/>
      <c r="J73" s="179"/>
    </row>
    <row r="74" spans="1:10" ht="14.25" customHeight="1">
      <c r="A74" s="180" t="s">
        <v>364</v>
      </c>
      <c r="B74" s="176" t="s">
        <v>292</v>
      </c>
      <c r="C74" s="181">
        <v>380</v>
      </c>
      <c r="D74" s="96"/>
      <c r="E74" s="96"/>
      <c r="J74" s="179"/>
    </row>
    <row r="75" spans="1:10" ht="14.25" customHeight="1">
      <c r="A75" s="180" t="s">
        <v>365</v>
      </c>
      <c r="B75" s="176" t="s">
        <v>294</v>
      </c>
      <c r="C75" s="181" t="s">
        <v>297</v>
      </c>
      <c r="D75" s="96"/>
      <c r="E75" s="96"/>
      <c r="J75" s="179"/>
    </row>
    <row r="76" spans="1:10" ht="14.25" customHeight="1">
      <c r="A76" s="180" t="s">
        <v>366</v>
      </c>
      <c r="B76" s="176" t="s">
        <v>292</v>
      </c>
      <c r="C76" s="181">
        <v>430</v>
      </c>
      <c r="D76" s="96"/>
      <c r="E76" s="96"/>
      <c r="J76" s="179"/>
    </row>
    <row r="77" spans="1:10" ht="14.25" customHeight="1">
      <c r="A77" s="180" t="s">
        <v>367</v>
      </c>
      <c r="B77" s="176" t="s">
        <v>294</v>
      </c>
      <c r="C77" s="181">
        <v>445</v>
      </c>
      <c r="D77" s="96"/>
      <c r="E77" s="96"/>
      <c r="J77" s="179"/>
    </row>
    <row r="78" spans="1:10" ht="14.25" customHeight="1">
      <c r="A78" s="180" t="s">
        <v>368</v>
      </c>
      <c r="B78" s="185" t="s">
        <v>292</v>
      </c>
      <c r="C78" s="181">
        <v>395</v>
      </c>
      <c r="D78" s="96"/>
      <c r="E78" s="96"/>
      <c r="J78" s="179"/>
    </row>
    <row r="79" spans="1:10" ht="14.25" customHeight="1">
      <c r="A79" s="180" t="s">
        <v>369</v>
      </c>
      <c r="B79" s="185" t="s">
        <v>294</v>
      </c>
      <c r="C79" s="181">
        <v>510</v>
      </c>
      <c r="D79" s="96"/>
      <c r="E79" s="96"/>
      <c r="J79" s="179"/>
    </row>
    <row r="80" spans="1:10" ht="14.25" customHeight="1">
      <c r="A80" s="180" t="s">
        <v>370</v>
      </c>
      <c r="B80" s="185" t="s">
        <v>292</v>
      </c>
      <c r="C80" s="181">
        <v>365</v>
      </c>
      <c r="D80" s="96"/>
      <c r="E80" s="96"/>
      <c r="J80" s="179"/>
    </row>
    <row r="81" spans="1:10" ht="14.25" customHeight="1">
      <c r="A81" s="180" t="s">
        <v>371</v>
      </c>
      <c r="B81" s="185" t="s">
        <v>294</v>
      </c>
      <c r="C81" s="181">
        <v>496</v>
      </c>
      <c r="D81" s="96"/>
      <c r="E81" s="96"/>
      <c r="J81" s="179"/>
    </row>
    <row r="82" spans="1:10" ht="14.25" customHeight="1">
      <c r="A82" s="180" t="s">
        <v>372</v>
      </c>
      <c r="B82" s="185" t="s">
        <v>292</v>
      </c>
      <c r="C82" s="181">
        <v>365</v>
      </c>
      <c r="D82" s="96"/>
      <c r="E82" s="96"/>
      <c r="J82" s="179"/>
    </row>
    <row r="83" spans="1:10" ht="14.25" customHeight="1">
      <c r="A83" s="186"/>
      <c r="B83" s="185"/>
      <c r="C83" s="187"/>
      <c r="D83" s="96"/>
      <c r="E83" s="96"/>
      <c r="J83" s="179"/>
    </row>
    <row r="84" spans="1:10" ht="14.25" customHeight="1">
      <c r="A84" s="176"/>
      <c r="B84" s="188"/>
      <c r="C84" s="187"/>
      <c r="D84" s="96"/>
      <c r="E84" s="96"/>
      <c r="J84" s="179"/>
    </row>
    <row r="85" spans="1:10" ht="14.25" customHeight="1">
      <c r="A85" s="189"/>
      <c r="B85" s="176"/>
      <c r="C85" s="187"/>
      <c r="D85" s="96"/>
      <c r="E85" s="96"/>
      <c r="J85" s="179"/>
    </row>
    <row r="86" spans="1:10" ht="14.25" customHeight="1">
      <c r="A86" s="190"/>
      <c r="B86" s="176"/>
      <c r="C86" s="187"/>
      <c r="D86" s="96"/>
      <c r="E86" s="96"/>
      <c r="J86" s="179"/>
    </row>
    <row r="87" spans="1:10" ht="14.25" customHeight="1">
      <c r="A87" s="176"/>
      <c r="B87" s="176"/>
      <c r="C87" s="187"/>
      <c r="D87" s="96"/>
      <c r="E87" s="96"/>
      <c r="J87" s="179"/>
    </row>
    <row r="88" spans="1:10" ht="14.25" customHeight="1">
      <c r="A88" s="176"/>
      <c r="B88" s="176"/>
      <c r="C88" s="187"/>
      <c r="D88" s="96"/>
      <c r="E88" s="96"/>
      <c r="G88" s="96"/>
      <c r="J88" s="179"/>
    </row>
    <row r="89" spans="1:10" ht="14.25" customHeight="1">
      <c r="A89" s="176"/>
      <c r="B89" s="191"/>
      <c r="C89" s="192"/>
      <c r="D89" s="96"/>
      <c r="E89" s="96"/>
      <c r="G89" s="96"/>
      <c r="J89" s="179"/>
    </row>
    <row r="90" spans="1:10" ht="14.25" customHeight="1">
      <c r="A90" s="176"/>
      <c r="B90" s="191"/>
      <c r="C90" s="192"/>
      <c r="D90" s="101"/>
      <c r="E90" s="96"/>
      <c r="F90" s="96"/>
      <c r="G90" s="96"/>
      <c r="J90" s="179"/>
    </row>
    <row r="91" spans="1:10" ht="14.25" customHeight="1">
      <c r="A91" s="74"/>
      <c r="B91" s="191"/>
      <c r="C91" s="192"/>
      <c r="D91" s="101"/>
      <c r="E91" s="96"/>
      <c r="F91" s="96"/>
      <c r="G91" s="96"/>
      <c r="J91" s="179"/>
    </row>
    <row r="92" spans="1:10" ht="14.25" customHeight="1">
      <c r="A92" s="74"/>
      <c r="B92" s="191"/>
      <c r="C92" s="192"/>
      <c r="D92" s="101"/>
      <c r="E92" s="96"/>
      <c r="F92" s="96"/>
      <c r="G92" s="96"/>
      <c r="J92" s="179"/>
    </row>
    <row r="93" spans="1:10" ht="14.25" customHeight="1">
      <c r="A93" s="74"/>
      <c r="B93" s="191"/>
      <c r="C93" s="192"/>
      <c r="D93" s="101"/>
      <c r="E93" s="96"/>
      <c r="F93" s="96"/>
      <c r="G93" s="96"/>
      <c r="H93" s="96"/>
      <c r="I93" s="96"/>
      <c r="J93" s="179"/>
    </row>
    <row r="94" spans="1:10" ht="14.25" customHeight="1">
      <c r="A94" s="74"/>
      <c r="B94" s="191"/>
      <c r="C94" s="192"/>
      <c r="D94" s="101"/>
      <c r="E94" s="96"/>
      <c r="F94" s="96"/>
      <c r="G94" s="96"/>
      <c r="H94" s="96"/>
      <c r="I94" s="96"/>
      <c r="J94" s="179"/>
    </row>
    <row r="95" spans="1:10" ht="14.25" customHeight="1">
      <c r="A95" s="74"/>
      <c r="B95" s="191"/>
      <c r="C95" s="192"/>
      <c r="D95" s="101"/>
      <c r="E95" s="96"/>
      <c r="F95" s="96"/>
      <c r="G95" s="96"/>
      <c r="H95" s="96"/>
      <c r="I95" s="96"/>
      <c r="J95" s="179"/>
    </row>
    <row r="96" spans="1:10" ht="14.25" customHeight="1">
      <c r="A96" s="74"/>
      <c r="B96" s="191"/>
      <c r="C96" s="192"/>
      <c r="D96" s="101"/>
      <c r="E96" s="96"/>
      <c r="F96" s="96"/>
      <c r="G96" s="96"/>
      <c r="H96" s="96"/>
      <c r="I96" s="96"/>
      <c r="J96" s="179"/>
    </row>
    <row r="97" spans="1:13" ht="14.25" customHeight="1">
      <c r="A97" s="74"/>
      <c r="B97" s="191"/>
      <c r="C97" s="192"/>
      <c r="D97" s="101"/>
      <c r="E97" s="96"/>
      <c r="F97" s="96"/>
      <c r="G97" s="96"/>
      <c r="H97" s="96"/>
      <c r="I97" s="96"/>
      <c r="J97" s="179"/>
    </row>
    <row r="98" spans="1:13" ht="14.25" customHeight="1">
      <c r="A98" s="74"/>
      <c r="B98" s="191"/>
      <c r="C98" s="192"/>
      <c r="D98" s="101"/>
      <c r="E98" s="96"/>
      <c r="F98" s="96"/>
      <c r="G98" s="96"/>
      <c r="H98" s="96"/>
      <c r="I98" s="96"/>
      <c r="J98" s="179"/>
    </row>
    <row r="99" spans="1:13" ht="14.25" customHeight="1">
      <c r="A99" s="74"/>
      <c r="B99" s="191"/>
      <c r="C99" s="192"/>
      <c r="D99" s="101"/>
      <c r="E99" s="96"/>
      <c r="F99" s="96"/>
      <c r="G99" s="96"/>
      <c r="H99" s="96"/>
      <c r="I99" s="96"/>
      <c r="J99" s="179"/>
    </row>
    <row r="100" spans="1:13" ht="14.25" customHeight="1">
      <c r="A100" s="193"/>
      <c r="B100" s="193"/>
      <c r="C100" s="193"/>
      <c r="D100" s="101"/>
      <c r="E100" s="96"/>
      <c r="F100" s="96"/>
      <c r="G100" s="96"/>
      <c r="H100" s="96"/>
      <c r="I100" s="96"/>
      <c r="J100" s="179"/>
    </row>
    <row r="101" spans="1:13" ht="14.25" customHeight="1">
      <c r="A101" s="193"/>
      <c r="B101" s="193"/>
      <c r="C101" s="193"/>
      <c r="D101" s="101"/>
      <c r="E101" s="96"/>
      <c r="F101" s="96"/>
      <c r="G101" s="96"/>
      <c r="H101" s="96"/>
      <c r="I101" s="96"/>
      <c r="J101" s="179"/>
    </row>
    <row r="102" spans="1:13" ht="14.25" customHeight="1">
      <c r="A102" s="194"/>
      <c r="B102" s="195"/>
      <c r="C102" s="196"/>
      <c r="D102" s="101"/>
      <c r="E102" s="96"/>
      <c r="F102" s="96"/>
      <c r="G102" s="96"/>
      <c r="H102" s="96"/>
      <c r="I102" s="96"/>
      <c r="J102" s="179"/>
      <c r="K102" s="193"/>
      <c r="L102" s="193"/>
      <c r="M102" s="193"/>
    </row>
    <row r="103" spans="1:13" ht="14.25" customHeight="1">
      <c r="A103" s="194"/>
      <c r="B103" s="195"/>
      <c r="C103" s="196"/>
      <c r="D103" s="101"/>
      <c r="E103" s="96"/>
      <c r="F103" s="96"/>
      <c r="G103" s="96"/>
      <c r="H103" s="96"/>
      <c r="I103" s="96"/>
      <c r="J103" s="179"/>
      <c r="K103" s="193"/>
      <c r="L103" s="193"/>
      <c r="M103" s="193"/>
    </row>
    <row r="104" spans="1:13" ht="14.25" customHeight="1">
      <c r="A104" s="101"/>
      <c r="B104" s="101"/>
      <c r="C104" s="101"/>
      <c r="D104" s="101"/>
      <c r="E104" s="96"/>
      <c r="F104" s="96"/>
      <c r="G104" s="96"/>
      <c r="H104" s="96"/>
      <c r="I104" s="96"/>
      <c r="J104" s="179"/>
      <c r="K104" s="193"/>
      <c r="L104" s="193"/>
      <c r="M104" s="193"/>
    </row>
    <row r="105" spans="1:13" ht="14.25" customHeight="1">
      <c r="A105" s="101"/>
      <c r="B105" s="101"/>
      <c r="C105" s="101"/>
      <c r="D105" s="101"/>
      <c r="E105" s="96"/>
      <c r="F105" s="96"/>
      <c r="G105" s="96"/>
      <c r="H105" s="96"/>
      <c r="I105" s="96"/>
      <c r="J105" s="179"/>
      <c r="K105" s="193"/>
      <c r="L105" s="193"/>
      <c r="M105" s="193"/>
    </row>
    <row r="106" spans="1:13" ht="14.25" customHeight="1">
      <c r="A106" s="101"/>
      <c r="B106" s="101"/>
      <c r="C106" s="101"/>
      <c r="D106" s="101"/>
      <c r="E106" s="96"/>
      <c r="F106" s="96"/>
      <c r="G106" s="96"/>
      <c r="H106" s="96"/>
      <c r="I106" s="96"/>
      <c r="J106" s="179"/>
      <c r="K106" s="193"/>
      <c r="L106" s="193"/>
      <c r="M106" s="193"/>
    </row>
    <row r="107" spans="1:13" ht="14.25" customHeight="1">
      <c r="A107" s="101"/>
      <c r="B107" s="101"/>
      <c r="C107" s="101"/>
      <c r="D107" s="101"/>
      <c r="E107" s="96"/>
      <c r="F107" s="96"/>
      <c r="G107" s="96"/>
      <c r="H107" s="96"/>
      <c r="I107" s="96"/>
      <c r="J107" s="179"/>
      <c r="K107" s="193"/>
      <c r="L107" s="193"/>
      <c r="M107" s="193"/>
    </row>
    <row r="108" spans="1:13" ht="14.25" customHeight="1">
      <c r="A108" s="101"/>
      <c r="B108" s="101"/>
      <c r="C108" s="101"/>
      <c r="D108" s="101"/>
      <c r="E108" s="96"/>
      <c r="F108" s="96"/>
      <c r="G108" s="96"/>
      <c r="H108" s="96"/>
      <c r="I108" s="96"/>
      <c r="J108" s="179"/>
      <c r="K108" s="193"/>
      <c r="L108" s="193"/>
      <c r="M108" s="193"/>
    </row>
    <row r="109" spans="1:13" ht="14.25" customHeight="1">
      <c r="A109" s="101"/>
      <c r="B109" s="101"/>
      <c r="C109" s="101"/>
      <c r="D109" s="101"/>
      <c r="E109" s="96"/>
      <c r="F109" s="96"/>
      <c r="G109" s="96"/>
      <c r="H109" s="96"/>
      <c r="I109" s="96"/>
      <c r="J109" s="179"/>
      <c r="K109" s="193"/>
      <c r="L109" s="193"/>
      <c r="M109" s="193"/>
    </row>
    <row r="110" spans="1:13" ht="14.25" customHeight="1">
      <c r="A110" s="101"/>
      <c r="B110" s="101"/>
      <c r="C110" s="101"/>
      <c r="D110" s="101"/>
      <c r="E110" s="96"/>
      <c r="F110" s="96"/>
      <c r="G110" s="96"/>
      <c r="H110" s="96"/>
      <c r="I110" s="96"/>
      <c r="J110" s="179"/>
      <c r="K110" s="193"/>
      <c r="L110" s="193"/>
      <c r="M110" s="193"/>
    </row>
    <row r="111" spans="1:13" ht="14.25" customHeight="1">
      <c r="A111" s="101"/>
      <c r="B111" s="101"/>
      <c r="C111" s="101"/>
      <c r="D111" s="101"/>
      <c r="E111" s="96"/>
      <c r="F111" s="96"/>
      <c r="G111" s="96"/>
      <c r="H111" s="96"/>
      <c r="I111" s="96"/>
      <c r="J111" s="179"/>
      <c r="K111" s="193"/>
      <c r="L111" s="193"/>
      <c r="M111" s="193"/>
    </row>
    <row r="112" spans="1:13" ht="14.25" customHeight="1">
      <c r="A112" s="101"/>
      <c r="B112" s="101"/>
      <c r="C112" s="101"/>
      <c r="D112" s="101"/>
      <c r="E112" s="96"/>
      <c r="F112" s="96"/>
      <c r="G112" s="96"/>
      <c r="H112" s="96"/>
      <c r="I112" s="96"/>
      <c r="J112" s="179"/>
      <c r="K112" s="193"/>
      <c r="L112" s="193"/>
      <c r="M112" s="193"/>
    </row>
    <row r="113" spans="1:13" ht="14.25" customHeight="1">
      <c r="A113" s="101"/>
      <c r="B113" s="101"/>
      <c r="C113" s="101"/>
      <c r="D113" s="101"/>
      <c r="E113" s="96"/>
      <c r="F113" s="96"/>
      <c r="G113" s="96"/>
      <c r="H113" s="96"/>
      <c r="I113" s="96"/>
      <c r="J113" s="179"/>
      <c r="K113" s="193"/>
      <c r="L113" s="193"/>
      <c r="M113" s="193"/>
    </row>
    <row r="114" spans="1:13" ht="14.25" customHeight="1">
      <c r="A114" s="101"/>
      <c r="B114" s="101"/>
      <c r="C114" s="101"/>
      <c r="D114" s="101"/>
      <c r="E114" s="96"/>
      <c r="F114" s="96"/>
      <c r="G114" s="96"/>
      <c r="H114" s="96"/>
      <c r="I114" s="96"/>
      <c r="J114" s="179"/>
      <c r="K114" s="193"/>
      <c r="L114" s="193"/>
      <c r="M114" s="193"/>
    </row>
    <row r="115" spans="1:13" ht="14.25" customHeight="1">
      <c r="A115" s="101"/>
      <c r="B115" s="101"/>
      <c r="C115" s="101"/>
      <c r="D115" s="101"/>
      <c r="E115" s="96"/>
      <c r="F115" s="96"/>
      <c r="G115" s="96"/>
      <c r="H115" s="96"/>
      <c r="I115" s="96"/>
      <c r="J115" s="179"/>
      <c r="K115" s="193"/>
      <c r="L115" s="193"/>
      <c r="M115" s="193"/>
    </row>
    <row r="116" spans="1:13" ht="14.25" customHeight="1">
      <c r="A116" s="101"/>
      <c r="B116" s="101"/>
      <c r="C116" s="101"/>
      <c r="D116" s="101"/>
      <c r="E116" s="96"/>
      <c r="F116" s="96"/>
      <c r="G116" s="96"/>
      <c r="H116" s="96"/>
      <c r="I116" s="96"/>
      <c r="J116" s="179"/>
      <c r="K116" s="193"/>
      <c r="L116" s="193"/>
      <c r="M116" s="193"/>
    </row>
    <row r="117" spans="1:13" ht="14.25" customHeight="1">
      <c r="A117" s="101"/>
      <c r="B117" s="101"/>
      <c r="C117" s="101"/>
      <c r="D117" s="101"/>
      <c r="E117" s="96"/>
      <c r="F117" s="96"/>
      <c r="J117" s="179"/>
      <c r="K117" s="193"/>
      <c r="L117" s="193"/>
      <c r="M117" s="193"/>
    </row>
    <row r="118" spans="1:13" ht="14.25" customHeight="1">
      <c r="A118" s="101"/>
      <c r="B118" s="101"/>
      <c r="C118" s="101"/>
      <c r="D118" s="101"/>
      <c r="E118" s="96"/>
      <c r="F118" s="96"/>
      <c r="J118" s="179"/>
      <c r="K118" s="193"/>
      <c r="L118" s="193"/>
      <c r="M118" s="193"/>
    </row>
    <row r="119" spans="1:13" ht="14.25" customHeight="1">
      <c r="A119" s="101"/>
      <c r="B119" s="101"/>
      <c r="C119" s="101"/>
      <c r="D119" s="101"/>
      <c r="E119" s="96"/>
      <c r="F119" s="96"/>
      <c r="J119" s="179"/>
      <c r="K119" s="193"/>
      <c r="L119" s="193"/>
      <c r="M119" s="193"/>
    </row>
    <row r="120" spans="1:13" ht="14.25" customHeight="1">
      <c r="A120" s="101"/>
      <c r="B120" s="101"/>
      <c r="C120" s="101"/>
      <c r="D120" s="101"/>
      <c r="E120" s="96"/>
      <c r="F120" s="96"/>
      <c r="J120" s="179"/>
      <c r="K120" s="193"/>
      <c r="L120" s="193"/>
      <c r="M120" s="193"/>
    </row>
    <row r="121" spans="1:13" ht="14.25" customHeight="1">
      <c r="A121" s="101"/>
      <c r="B121" s="101"/>
      <c r="C121" s="101"/>
      <c r="D121" s="101"/>
      <c r="E121" s="96"/>
      <c r="F121" s="96"/>
      <c r="K121" s="193"/>
      <c r="L121" s="193"/>
      <c r="M121" s="193"/>
    </row>
    <row r="122" spans="1:13" ht="14.25" customHeight="1">
      <c r="A122" s="101"/>
      <c r="B122" s="101"/>
      <c r="C122" s="101"/>
      <c r="D122" s="101"/>
      <c r="E122" s="96"/>
      <c r="F122" s="96"/>
      <c r="K122" s="193"/>
      <c r="L122" s="193"/>
      <c r="M122" s="193"/>
    </row>
    <row r="123" spans="1:13" ht="14.25" customHeight="1">
      <c r="A123" s="101"/>
      <c r="B123" s="101"/>
      <c r="C123" s="101"/>
      <c r="D123" s="101"/>
      <c r="E123" s="96"/>
      <c r="F123" s="96"/>
      <c r="K123" s="193"/>
      <c r="L123" s="193"/>
      <c r="M123" s="193"/>
    </row>
    <row r="124" spans="1:13" ht="14.25" customHeight="1">
      <c r="A124" s="101"/>
      <c r="B124" s="101"/>
      <c r="C124" s="101"/>
      <c r="D124" s="101"/>
      <c r="E124" s="96"/>
      <c r="F124" s="96"/>
      <c r="K124" s="193"/>
      <c r="L124" s="193"/>
      <c r="M124" s="193"/>
    </row>
    <row r="125" spans="1:13" ht="14.25" customHeight="1">
      <c r="A125" s="101"/>
      <c r="B125" s="101"/>
      <c r="C125" s="101"/>
      <c r="D125" s="101"/>
      <c r="E125" s="96"/>
      <c r="F125" s="96"/>
      <c r="K125" s="193"/>
      <c r="L125" s="193"/>
      <c r="M125" s="193"/>
    </row>
    <row r="126" spans="1:13" ht="14.25" customHeight="1">
      <c r="A126" s="101"/>
      <c r="B126" s="101"/>
      <c r="C126" s="101"/>
      <c r="D126" s="101"/>
      <c r="E126" s="96"/>
      <c r="F126" s="96"/>
      <c r="K126" s="193"/>
      <c r="L126" s="193"/>
      <c r="M126" s="193"/>
    </row>
    <row r="127" spans="1:13" ht="14.25" customHeight="1">
      <c r="A127" s="101"/>
      <c r="B127" s="101"/>
      <c r="C127" s="101"/>
      <c r="D127" s="101"/>
      <c r="E127" s="96"/>
      <c r="F127" s="96"/>
      <c r="K127" s="193"/>
      <c r="L127" s="193"/>
      <c r="M127" s="193"/>
    </row>
    <row r="128" spans="1:13" ht="14.25" customHeight="1">
      <c r="A128" s="101"/>
      <c r="B128" s="101"/>
      <c r="C128" s="101"/>
      <c r="D128" s="101"/>
      <c r="E128" s="96"/>
      <c r="F128" s="96"/>
      <c r="K128" s="193"/>
      <c r="L128" s="193"/>
      <c r="M128" s="193"/>
    </row>
    <row r="129" spans="1:13" ht="14.25" customHeight="1">
      <c r="A129" s="101"/>
      <c r="B129" s="101"/>
      <c r="C129" s="101"/>
      <c r="D129" s="101"/>
      <c r="E129" s="96"/>
      <c r="F129" s="96"/>
      <c r="K129" s="193"/>
      <c r="L129" s="193"/>
      <c r="M129" s="193"/>
    </row>
    <row r="130" spans="1:13" ht="14.25" customHeight="1">
      <c r="A130" s="101"/>
      <c r="B130" s="101"/>
      <c r="C130" s="101"/>
      <c r="D130" s="101"/>
      <c r="E130" s="96"/>
      <c r="F130" s="96"/>
      <c r="K130" s="193"/>
      <c r="L130" s="193"/>
      <c r="M130" s="193"/>
    </row>
    <row r="131" spans="1:13" ht="14.25" customHeight="1">
      <c r="A131" s="101"/>
      <c r="B131" s="101"/>
      <c r="C131" s="101"/>
      <c r="D131" s="101"/>
      <c r="E131" s="96"/>
      <c r="F131" s="96"/>
      <c r="K131" s="193"/>
      <c r="L131" s="193"/>
      <c r="M131" s="193"/>
    </row>
    <row r="132" spans="1:13" ht="14.25" customHeight="1">
      <c r="A132" s="101"/>
      <c r="B132" s="101"/>
      <c r="C132" s="101"/>
      <c r="D132" s="101"/>
      <c r="E132" s="96"/>
      <c r="F132" s="96"/>
      <c r="K132" s="193"/>
      <c r="L132" s="193"/>
      <c r="M132" s="193"/>
    </row>
    <row r="133" spans="1:13" ht="14.25" customHeight="1">
      <c r="A133" s="101"/>
      <c r="B133" s="101"/>
      <c r="C133" s="101"/>
      <c r="D133" s="101"/>
      <c r="E133" s="96"/>
      <c r="F133" s="96"/>
      <c r="K133" s="193"/>
      <c r="L133" s="193"/>
      <c r="M133" s="193"/>
    </row>
    <row r="134" spans="1:13" ht="14.25" customHeight="1">
      <c r="A134" s="101"/>
      <c r="B134" s="101"/>
      <c r="C134" s="101"/>
      <c r="D134" s="101"/>
      <c r="E134" s="96"/>
      <c r="F134" s="96"/>
      <c r="K134" s="193"/>
      <c r="L134" s="193"/>
      <c r="M134" s="193"/>
    </row>
    <row r="135" spans="1:13" ht="14.25" customHeight="1">
      <c r="A135" s="101"/>
      <c r="B135" s="101"/>
      <c r="C135" s="101"/>
      <c r="D135" s="101"/>
      <c r="E135" s="96"/>
      <c r="F135" s="96"/>
      <c r="K135" s="193"/>
      <c r="L135" s="193"/>
      <c r="M135" s="193"/>
    </row>
    <row r="136" spans="1:13" ht="14.25" customHeight="1">
      <c r="A136" s="101"/>
      <c r="B136" s="101"/>
      <c r="C136" s="101"/>
      <c r="D136" s="101"/>
      <c r="E136" s="96"/>
      <c r="F136" s="96"/>
      <c r="K136" s="193"/>
      <c r="L136" s="193"/>
      <c r="M136" s="193"/>
    </row>
    <row r="137" spans="1:13" ht="14.25" customHeight="1">
      <c r="A137" s="101"/>
      <c r="B137" s="101"/>
      <c r="C137" s="101"/>
      <c r="D137" s="101"/>
      <c r="E137" s="96"/>
      <c r="F137" s="96"/>
      <c r="K137" s="193"/>
      <c r="L137" s="193"/>
      <c r="M137" s="193"/>
    </row>
    <row r="138" spans="1:13" ht="14.25" customHeight="1">
      <c r="A138" s="101"/>
      <c r="B138" s="101"/>
      <c r="C138" s="101"/>
      <c r="D138" s="101"/>
      <c r="E138" s="96"/>
      <c r="F138" s="96"/>
      <c r="K138" s="193"/>
      <c r="L138" s="193"/>
      <c r="M138" s="193"/>
    </row>
    <row r="139" spans="1:13" ht="14.25" customHeight="1">
      <c r="A139" s="101"/>
      <c r="B139" s="101"/>
      <c r="C139" s="101"/>
      <c r="D139" s="101"/>
      <c r="E139" s="96"/>
      <c r="F139" s="96"/>
      <c r="K139" s="193"/>
      <c r="L139" s="193"/>
      <c r="M139" s="193"/>
    </row>
    <row r="140" spans="1:13" ht="14.25" customHeight="1">
      <c r="A140" s="101"/>
      <c r="B140" s="101"/>
      <c r="C140" s="101"/>
      <c r="D140" s="101"/>
      <c r="E140" s="96"/>
      <c r="F140" s="96"/>
      <c r="K140" s="193"/>
      <c r="L140" s="193"/>
      <c r="M140" s="193"/>
    </row>
    <row r="141" spans="1:13" ht="14.25" customHeight="1">
      <c r="A141" s="101"/>
      <c r="B141" s="101"/>
      <c r="C141" s="101"/>
      <c r="D141" s="101"/>
      <c r="E141" s="96"/>
      <c r="F141" s="96"/>
      <c r="K141" s="193"/>
      <c r="L141" s="193"/>
      <c r="M141" s="193"/>
    </row>
    <row r="142" spans="1:13" ht="14.25" customHeight="1">
      <c r="A142" s="101"/>
      <c r="B142" s="101"/>
      <c r="C142" s="101"/>
      <c r="D142" s="101"/>
      <c r="E142" s="96"/>
      <c r="F142" s="96"/>
      <c r="K142" s="193"/>
      <c r="L142" s="193"/>
      <c r="M142" s="193"/>
    </row>
    <row r="143" spans="1:13" ht="14.25" customHeight="1">
      <c r="A143" s="101"/>
      <c r="B143" s="101"/>
      <c r="C143" s="101"/>
      <c r="D143" s="101"/>
      <c r="E143" s="96"/>
      <c r="F143" s="96"/>
      <c r="K143" s="193"/>
      <c r="L143" s="193"/>
      <c r="M143" s="193"/>
    </row>
    <row r="144" spans="1:13" ht="14.25" customHeight="1">
      <c r="A144" s="101"/>
      <c r="B144" s="101"/>
      <c r="C144" s="101"/>
      <c r="D144" s="101"/>
      <c r="E144" s="96"/>
      <c r="F144" s="96"/>
      <c r="K144" s="193"/>
      <c r="L144" s="193"/>
      <c r="M144" s="193"/>
    </row>
    <row r="145" spans="1:13" ht="14.25" customHeight="1">
      <c r="A145" s="101"/>
      <c r="B145" s="101"/>
      <c r="C145" s="101"/>
      <c r="D145" s="101"/>
      <c r="E145" s="96"/>
      <c r="F145" s="96"/>
      <c r="K145" s="193"/>
      <c r="L145" s="193"/>
      <c r="M145" s="193"/>
    </row>
    <row r="146" spans="1:13" ht="14.25" customHeight="1">
      <c r="A146" s="101"/>
      <c r="B146" s="101"/>
      <c r="C146" s="101"/>
      <c r="D146" s="101"/>
      <c r="E146" s="96"/>
      <c r="F146" s="96"/>
      <c r="K146" s="193"/>
      <c r="L146" s="193"/>
      <c r="M146" s="193"/>
    </row>
    <row r="147" spans="1:13" ht="14.25" customHeight="1">
      <c r="A147" s="101"/>
      <c r="B147" s="101"/>
      <c r="C147" s="101"/>
      <c r="D147" s="101"/>
      <c r="E147" s="96"/>
      <c r="F147" s="96"/>
      <c r="K147" s="193"/>
      <c r="L147" s="193"/>
      <c r="M147" s="193"/>
    </row>
    <row r="148" spans="1:13" ht="14.25" customHeight="1">
      <c r="A148" s="101"/>
      <c r="B148" s="101"/>
      <c r="C148" s="101"/>
      <c r="D148" s="101"/>
      <c r="E148" s="96"/>
      <c r="F148" s="96"/>
      <c r="K148" s="193"/>
      <c r="L148" s="193"/>
      <c r="M148" s="193"/>
    </row>
    <row r="149" spans="1:13" ht="14.25" customHeight="1">
      <c r="A149" s="101"/>
      <c r="B149" s="101"/>
      <c r="C149" s="101"/>
      <c r="D149" s="101"/>
      <c r="E149" s="96"/>
      <c r="F149" s="96"/>
      <c r="K149" s="193"/>
      <c r="L149" s="193"/>
      <c r="M149" s="193"/>
    </row>
    <row r="150" spans="1:13" ht="14.25" customHeight="1">
      <c r="A150" s="101"/>
      <c r="B150" s="101"/>
      <c r="C150" s="101"/>
      <c r="D150" s="101"/>
      <c r="E150" s="96"/>
      <c r="F150" s="96"/>
      <c r="K150" s="193"/>
      <c r="L150" s="193"/>
      <c r="M150" s="193"/>
    </row>
    <row r="151" spans="1:13" ht="14.25" customHeight="1">
      <c r="A151" s="101"/>
      <c r="B151" s="101"/>
      <c r="C151" s="101"/>
      <c r="D151" s="101"/>
      <c r="E151" s="96"/>
      <c r="F151" s="96"/>
      <c r="K151" s="193"/>
      <c r="L151" s="193"/>
      <c r="M151" s="193"/>
    </row>
    <row r="152" spans="1:13" ht="14.25" customHeight="1">
      <c r="A152" s="101"/>
      <c r="B152" s="101"/>
      <c r="C152" s="101"/>
      <c r="D152" s="101"/>
      <c r="E152" s="96"/>
      <c r="F152" s="96"/>
      <c r="K152" s="193"/>
      <c r="L152" s="193"/>
      <c r="M152" s="193"/>
    </row>
    <row r="153" spans="1:13" ht="14.25" customHeight="1">
      <c r="A153" s="101"/>
      <c r="B153" s="101"/>
      <c r="C153" s="101"/>
      <c r="D153" s="101"/>
      <c r="E153" s="96"/>
      <c r="F153" s="96"/>
      <c r="K153" s="193"/>
      <c r="L153" s="193"/>
      <c r="M153" s="193"/>
    </row>
    <row r="154" spans="1:13" ht="14.25" customHeight="1">
      <c r="A154" s="101"/>
      <c r="B154" s="101"/>
      <c r="C154" s="101"/>
      <c r="D154" s="101"/>
      <c r="E154" s="96"/>
      <c r="F154" s="96"/>
      <c r="K154" s="193"/>
      <c r="L154" s="193"/>
      <c r="M154" s="193"/>
    </row>
    <row r="155" spans="1:13" ht="14.25" customHeight="1">
      <c r="A155" s="101"/>
      <c r="B155" s="101"/>
      <c r="C155" s="101"/>
      <c r="D155" s="101"/>
      <c r="E155" s="96"/>
      <c r="F155" s="96"/>
      <c r="K155" s="193"/>
      <c r="L155" s="193"/>
      <c r="M155" s="193"/>
    </row>
    <row r="156" spans="1:13" ht="14.25" customHeight="1">
      <c r="A156" s="101"/>
      <c r="B156" s="101"/>
      <c r="C156" s="101"/>
      <c r="D156" s="101"/>
      <c r="E156" s="96"/>
      <c r="F156" s="96"/>
      <c r="K156" s="193"/>
      <c r="L156" s="193"/>
      <c r="M156" s="193"/>
    </row>
    <row r="157" spans="1:13" ht="14.25" customHeight="1">
      <c r="A157" s="101"/>
      <c r="B157" s="101"/>
      <c r="C157" s="101"/>
      <c r="D157" s="101"/>
      <c r="E157" s="96"/>
      <c r="F157" s="96"/>
      <c r="K157" s="193"/>
      <c r="L157" s="193"/>
      <c r="M157" s="193"/>
    </row>
    <row r="158" spans="1:13" ht="14.25" customHeight="1">
      <c r="A158" s="101"/>
      <c r="B158" s="101"/>
      <c r="C158" s="101"/>
      <c r="D158" s="101"/>
      <c r="E158" s="96"/>
      <c r="F158" s="96"/>
      <c r="K158" s="193"/>
      <c r="L158" s="193"/>
      <c r="M158" s="193"/>
    </row>
    <row r="159" spans="1:13" ht="14.25" customHeight="1">
      <c r="A159" s="101"/>
      <c r="B159" s="101"/>
      <c r="C159" s="101"/>
      <c r="D159" s="101"/>
      <c r="E159" s="96"/>
      <c r="F159" s="96"/>
      <c r="K159" s="193"/>
      <c r="L159" s="193"/>
      <c r="M159" s="193"/>
    </row>
    <row r="160" spans="1:13" ht="14.25" customHeight="1">
      <c r="A160" s="101"/>
      <c r="B160" s="101"/>
      <c r="C160" s="101"/>
      <c r="D160" s="101"/>
      <c r="E160" s="96"/>
      <c r="F160" s="96"/>
      <c r="K160" s="193"/>
      <c r="L160" s="193"/>
      <c r="M160" s="193"/>
    </row>
    <row r="161" spans="1:13" ht="14.25" customHeight="1">
      <c r="A161" s="101"/>
      <c r="B161" s="101"/>
      <c r="C161" s="101"/>
      <c r="D161" s="101"/>
      <c r="E161" s="96"/>
      <c r="F161" s="96"/>
      <c r="K161" s="193"/>
      <c r="L161" s="193"/>
      <c r="M161" s="193"/>
    </row>
    <row r="162" spans="1:13" ht="14.25" customHeight="1">
      <c r="A162" s="101"/>
      <c r="B162" s="101"/>
      <c r="C162" s="101"/>
      <c r="D162" s="101"/>
      <c r="E162" s="96"/>
      <c r="F162" s="96"/>
      <c r="K162" s="193"/>
      <c r="L162" s="193"/>
      <c r="M162" s="193"/>
    </row>
    <row r="163" spans="1:13" ht="14.25" customHeight="1">
      <c r="A163" s="101"/>
      <c r="B163" s="101"/>
      <c r="C163" s="101"/>
      <c r="D163" s="101"/>
      <c r="E163" s="96"/>
      <c r="F163" s="96"/>
      <c r="K163" s="193"/>
      <c r="L163" s="193"/>
      <c r="M163" s="193"/>
    </row>
    <row r="164" spans="1:13" ht="14.25" customHeight="1">
      <c r="A164" s="101"/>
      <c r="B164" s="101"/>
      <c r="C164" s="101"/>
      <c r="D164" s="101"/>
      <c r="E164" s="96"/>
      <c r="F164" s="96"/>
      <c r="K164" s="193"/>
      <c r="L164" s="193"/>
      <c r="M164" s="193"/>
    </row>
    <row r="165" spans="1:13" ht="14.25" customHeight="1">
      <c r="A165" s="101"/>
      <c r="B165" s="101"/>
      <c r="C165" s="101"/>
      <c r="D165" s="101"/>
      <c r="E165" s="96"/>
      <c r="F165" s="96"/>
      <c r="K165" s="193"/>
      <c r="L165" s="193"/>
      <c r="M165" s="193"/>
    </row>
    <row r="166" spans="1:13" ht="14.25" customHeight="1">
      <c r="A166" s="101"/>
      <c r="B166" s="101"/>
      <c r="C166" s="101"/>
      <c r="D166" s="101"/>
      <c r="E166" s="96"/>
      <c r="F166" s="96"/>
      <c r="K166" s="193"/>
      <c r="L166" s="193"/>
      <c r="M166" s="193"/>
    </row>
    <row r="167" spans="1:13" ht="14.25" customHeight="1">
      <c r="A167" s="101"/>
      <c r="B167" s="101"/>
      <c r="C167" s="101"/>
      <c r="D167" s="101"/>
      <c r="E167" s="96"/>
      <c r="F167" s="96"/>
      <c r="K167" s="193"/>
      <c r="L167" s="193"/>
      <c r="M167" s="193"/>
    </row>
    <row r="168" spans="1:13" ht="14.25" customHeight="1">
      <c r="A168" s="101"/>
      <c r="B168" s="101"/>
      <c r="C168" s="101"/>
      <c r="D168" s="101"/>
      <c r="E168" s="96"/>
      <c r="F168" s="96"/>
      <c r="K168" s="193"/>
      <c r="L168" s="193"/>
      <c r="M168" s="193"/>
    </row>
    <row r="169" spans="1:13" ht="14.25" customHeight="1">
      <c r="A169" s="101"/>
      <c r="B169" s="101"/>
      <c r="C169" s="101"/>
      <c r="D169" s="101"/>
      <c r="E169" s="96"/>
      <c r="F169" s="96"/>
      <c r="K169" s="193"/>
      <c r="L169" s="193"/>
      <c r="M169" s="193"/>
    </row>
    <row r="170" spans="1:13" ht="14.25" customHeight="1">
      <c r="A170" s="101"/>
      <c r="B170" s="101"/>
      <c r="C170" s="101"/>
      <c r="D170" s="101"/>
      <c r="E170" s="96"/>
      <c r="F170" s="96"/>
      <c r="K170" s="193"/>
      <c r="L170" s="193"/>
      <c r="M170" s="193"/>
    </row>
    <row r="171" spans="1:13" ht="14.25" customHeight="1">
      <c r="A171" s="101"/>
      <c r="B171" s="101"/>
      <c r="C171" s="101"/>
      <c r="D171" s="101"/>
      <c r="E171" s="96"/>
      <c r="F171" s="96"/>
      <c r="K171" s="193"/>
      <c r="L171" s="193"/>
      <c r="M171" s="193"/>
    </row>
    <row r="172" spans="1:13" ht="14.25" customHeight="1">
      <c r="A172" s="101"/>
      <c r="B172" s="101"/>
      <c r="C172" s="101"/>
      <c r="D172" s="101"/>
      <c r="E172" s="96"/>
      <c r="F172" s="96"/>
      <c r="K172" s="193"/>
      <c r="L172" s="193"/>
      <c r="M172" s="193"/>
    </row>
    <row r="173" spans="1:13" ht="14.25" customHeight="1">
      <c r="A173" s="101"/>
      <c r="B173" s="101"/>
      <c r="C173" s="101"/>
      <c r="D173" s="101"/>
      <c r="E173" s="96"/>
      <c r="F173" s="96"/>
      <c r="K173" s="193"/>
      <c r="L173" s="193"/>
      <c r="M173" s="193"/>
    </row>
    <row r="174" spans="1:13" ht="14.25" customHeight="1">
      <c r="A174" s="101"/>
      <c r="B174" s="101"/>
      <c r="C174" s="101"/>
      <c r="D174" s="101"/>
      <c r="E174" s="96"/>
      <c r="F174" s="96"/>
      <c r="K174" s="193"/>
      <c r="L174" s="193"/>
      <c r="M174" s="193"/>
    </row>
    <row r="175" spans="1:13" ht="14.25" customHeight="1">
      <c r="A175" s="101"/>
      <c r="B175" s="101"/>
      <c r="C175" s="101"/>
      <c r="D175" s="101"/>
      <c r="E175" s="96"/>
      <c r="F175" s="96"/>
      <c r="K175" s="193"/>
      <c r="L175" s="193"/>
      <c r="M175" s="193"/>
    </row>
    <row r="176" spans="1:13" ht="14.25" customHeight="1">
      <c r="A176" s="101"/>
      <c r="B176" s="101"/>
      <c r="C176" s="101"/>
      <c r="D176" s="101"/>
      <c r="E176" s="96"/>
      <c r="F176" s="96"/>
      <c r="K176" s="193"/>
      <c r="L176" s="193"/>
      <c r="M176" s="193"/>
    </row>
    <row r="177" spans="1:13" ht="14.25" customHeight="1">
      <c r="A177" s="101"/>
      <c r="B177" s="101"/>
      <c r="C177" s="101"/>
      <c r="D177" s="101"/>
      <c r="E177" s="96"/>
      <c r="F177" s="96"/>
      <c r="K177" s="193"/>
      <c r="L177" s="193"/>
      <c r="M177" s="193"/>
    </row>
    <row r="178" spans="1:13" ht="14.25" customHeight="1">
      <c r="A178" s="101"/>
      <c r="B178" s="101"/>
      <c r="C178" s="101"/>
      <c r="D178" s="101"/>
      <c r="E178" s="96"/>
      <c r="F178" s="96"/>
      <c r="K178" s="193"/>
      <c r="L178" s="193"/>
      <c r="M178" s="193"/>
    </row>
    <row r="179" spans="1:13" ht="14.25" customHeight="1">
      <c r="A179" s="101"/>
      <c r="B179" s="101"/>
      <c r="C179" s="101"/>
      <c r="D179" s="101"/>
      <c r="E179" s="96"/>
      <c r="F179" s="96"/>
      <c r="K179" s="193"/>
      <c r="L179" s="193"/>
      <c r="M179" s="193"/>
    </row>
    <row r="180" spans="1:13" ht="14.25" customHeight="1">
      <c r="A180" s="101"/>
      <c r="B180" s="101"/>
      <c r="C180" s="101"/>
      <c r="D180" s="101"/>
      <c r="E180" s="96"/>
      <c r="F180" s="96"/>
      <c r="K180" s="193"/>
      <c r="L180" s="193"/>
      <c r="M180" s="193"/>
    </row>
    <row r="181" spans="1:13" ht="14.25" customHeight="1">
      <c r="A181" s="101"/>
      <c r="B181" s="101"/>
      <c r="C181" s="101"/>
      <c r="D181" s="101"/>
      <c r="E181" s="96"/>
      <c r="F181" s="96"/>
      <c r="K181" s="193"/>
      <c r="L181" s="193"/>
      <c r="M181" s="193"/>
    </row>
    <row r="182" spans="1:13" ht="14.25" customHeight="1">
      <c r="A182" s="101"/>
      <c r="B182" s="101"/>
      <c r="C182" s="101"/>
      <c r="D182" s="101"/>
      <c r="E182" s="96"/>
      <c r="F182" s="96"/>
      <c r="K182" s="193"/>
      <c r="L182" s="193"/>
      <c r="M182" s="193"/>
    </row>
    <row r="183" spans="1:13" ht="14.25" customHeight="1">
      <c r="A183" s="101"/>
      <c r="B183" s="101"/>
      <c r="C183" s="101"/>
      <c r="D183" s="101"/>
      <c r="E183" s="96"/>
      <c r="F183" s="96"/>
      <c r="K183" s="193"/>
      <c r="L183" s="193"/>
      <c r="M183" s="193"/>
    </row>
    <row r="184" spans="1:13" ht="14.25" customHeight="1">
      <c r="A184" s="101"/>
      <c r="B184" s="101"/>
      <c r="C184" s="101"/>
      <c r="D184" s="101"/>
      <c r="E184" s="96"/>
      <c r="F184" s="96"/>
      <c r="K184" s="193"/>
      <c r="L184" s="193"/>
      <c r="M184" s="193"/>
    </row>
    <row r="185" spans="1:13" ht="14.25" customHeight="1">
      <c r="A185" s="101"/>
      <c r="B185" s="101"/>
      <c r="C185" s="101"/>
      <c r="D185" s="101"/>
      <c r="E185" s="96"/>
      <c r="F185" s="96"/>
      <c r="K185" s="193"/>
      <c r="L185" s="193"/>
      <c r="M185" s="193"/>
    </row>
    <row r="186" spans="1:13" ht="14.25" customHeight="1">
      <c r="A186" s="101"/>
      <c r="B186" s="101"/>
      <c r="C186" s="101"/>
      <c r="D186" s="101"/>
      <c r="E186" s="96"/>
      <c r="F186" s="96"/>
      <c r="K186" s="193"/>
      <c r="L186" s="193"/>
      <c r="M186" s="193"/>
    </row>
    <row r="187" spans="1:13" ht="14.25" customHeight="1">
      <c r="A187" s="101"/>
      <c r="B187" s="101"/>
      <c r="C187" s="101"/>
      <c r="D187" s="101"/>
      <c r="E187" s="96"/>
      <c r="F187" s="96"/>
      <c r="K187" s="193"/>
      <c r="L187" s="193"/>
      <c r="M187" s="193"/>
    </row>
    <row r="188" spans="1:13" ht="14.25" customHeight="1">
      <c r="A188" s="101"/>
      <c r="B188" s="101"/>
      <c r="C188" s="101"/>
      <c r="D188" s="101"/>
      <c r="E188" s="96"/>
      <c r="F188" s="96"/>
      <c r="K188" s="193"/>
      <c r="L188" s="193"/>
      <c r="M188" s="193"/>
    </row>
    <row r="189" spans="1:13" ht="14.25" customHeight="1">
      <c r="A189" s="101"/>
      <c r="B189" s="101"/>
      <c r="C189" s="101"/>
      <c r="D189" s="101"/>
      <c r="E189" s="96"/>
      <c r="F189" s="96"/>
      <c r="K189" s="193"/>
      <c r="L189" s="193"/>
      <c r="M189" s="193"/>
    </row>
    <row r="190" spans="1:13" ht="14.25" customHeight="1">
      <c r="A190" s="101"/>
      <c r="B190" s="101"/>
      <c r="C190" s="101"/>
      <c r="D190" s="101"/>
      <c r="E190" s="96"/>
      <c r="F190" s="96"/>
      <c r="K190" s="193"/>
      <c r="L190" s="193"/>
      <c r="M190" s="193"/>
    </row>
    <row r="191" spans="1:13" ht="14.25" customHeight="1">
      <c r="A191" s="101"/>
      <c r="B191" s="101"/>
      <c r="C191" s="101"/>
      <c r="D191" s="101"/>
      <c r="E191" s="96"/>
      <c r="F191" s="96"/>
      <c r="K191" s="193"/>
      <c r="L191" s="193"/>
      <c r="M191" s="193"/>
    </row>
    <row r="192" spans="1:13" ht="14.25" customHeight="1">
      <c r="A192" s="101"/>
      <c r="B192" s="101"/>
      <c r="C192" s="101"/>
      <c r="D192" s="101"/>
      <c r="E192" s="96"/>
      <c r="F192" s="96"/>
      <c r="K192" s="193"/>
      <c r="L192" s="193"/>
      <c r="M192" s="193"/>
    </row>
    <row r="193" spans="1:13" ht="14.25" customHeight="1">
      <c r="A193" s="101"/>
      <c r="B193" s="101"/>
      <c r="C193" s="101"/>
      <c r="D193" s="101"/>
      <c r="E193" s="96"/>
      <c r="F193" s="96"/>
      <c r="K193" s="193"/>
      <c r="L193" s="193"/>
      <c r="M193" s="193"/>
    </row>
    <row r="194" spans="1:13" ht="14.25" customHeight="1">
      <c r="A194" s="101"/>
      <c r="B194" s="101"/>
      <c r="C194" s="101"/>
      <c r="D194" s="101"/>
      <c r="E194" s="96"/>
      <c r="F194" s="96"/>
      <c r="K194" s="193"/>
      <c r="L194" s="193"/>
      <c r="M194" s="193"/>
    </row>
    <row r="195" spans="1:13" ht="14.25" customHeight="1">
      <c r="A195" s="101"/>
      <c r="B195" s="101"/>
      <c r="C195" s="101"/>
      <c r="D195" s="101"/>
      <c r="E195" s="96"/>
      <c r="F195" s="96"/>
      <c r="K195" s="193"/>
      <c r="L195" s="193"/>
      <c r="M195" s="193"/>
    </row>
    <row r="196" spans="1:13" ht="14.25" customHeight="1">
      <c r="A196" s="101"/>
      <c r="B196" s="101"/>
      <c r="C196" s="101"/>
      <c r="D196" s="101"/>
      <c r="E196" s="96"/>
      <c r="F196" s="96"/>
      <c r="K196" s="193"/>
      <c r="L196" s="193"/>
      <c r="M196" s="193"/>
    </row>
    <row r="197" spans="1:13" ht="14.25" customHeight="1">
      <c r="A197" s="101"/>
      <c r="B197" s="101"/>
      <c r="C197" s="101"/>
      <c r="D197" s="101"/>
      <c r="E197" s="96"/>
      <c r="F197" s="96"/>
      <c r="K197" s="193"/>
      <c r="L197" s="193"/>
      <c r="M197" s="193"/>
    </row>
    <row r="198" spans="1:13" ht="14.25" customHeight="1">
      <c r="A198" s="101"/>
      <c r="B198" s="101"/>
      <c r="C198" s="101"/>
      <c r="D198" s="101"/>
      <c r="E198" s="96"/>
      <c r="F198" s="96"/>
      <c r="K198" s="193"/>
      <c r="L198" s="193"/>
      <c r="M198" s="193"/>
    </row>
    <row r="199" spans="1:13" ht="14.25" customHeight="1">
      <c r="A199" s="101"/>
      <c r="B199" s="101"/>
      <c r="C199" s="101"/>
      <c r="D199" s="101"/>
      <c r="E199" s="96"/>
      <c r="F199" s="96"/>
      <c r="K199" s="193"/>
      <c r="L199" s="193"/>
      <c r="M199" s="193"/>
    </row>
    <row r="200" spans="1:13" ht="14.25" customHeight="1">
      <c r="A200" s="101"/>
      <c r="B200" s="101"/>
      <c r="C200" s="101"/>
      <c r="D200" s="101"/>
      <c r="E200" s="96"/>
      <c r="F200" s="96"/>
      <c r="K200" s="193"/>
      <c r="L200" s="193"/>
      <c r="M200" s="193"/>
    </row>
    <row r="201" spans="1:13" ht="14.25" customHeight="1">
      <c r="A201" s="101"/>
      <c r="B201" s="101"/>
      <c r="C201" s="101"/>
      <c r="D201" s="101"/>
      <c r="E201" s="96"/>
      <c r="F201" s="96"/>
      <c r="K201" s="193"/>
      <c r="L201" s="193"/>
      <c r="M201" s="193"/>
    </row>
    <row r="202" spans="1:13" ht="14.25" customHeight="1">
      <c r="A202" s="101"/>
      <c r="B202" s="101"/>
      <c r="C202" s="101"/>
      <c r="D202" s="101"/>
      <c r="E202" s="96"/>
      <c r="F202" s="96"/>
      <c r="K202" s="193"/>
      <c r="L202" s="193"/>
      <c r="M202" s="193"/>
    </row>
    <row r="203" spans="1:13" ht="14.25" customHeight="1">
      <c r="A203" s="101"/>
      <c r="B203" s="101"/>
      <c r="C203" s="101"/>
      <c r="D203" s="101"/>
      <c r="E203" s="96"/>
      <c r="F203" s="96"/>
      <c r="K203" s="193"/>
      <c r="L203" s="193"/>
      <c r="M203" s="193"/>
    </row>
    <row r="204" spans="1:13" ht="14.25" customHeight="1">
      <c r="A204" s="101"/>
      <c r="B204" s="101"/>
      <c r="C204" s="101"/>
      <c r="D204" s="101"/>
      <c r="E204" s="96"/>
      <c r="F204" s="96"/>
      <c r="K204" s="193"/>
      <c r="L204" s="193"/>
      <c r="M204" s="193"/>
    </row>
    <row r="205" spans="1:13" ht="14.25" customHeight="1">
      <c r="A205" s="101"/>
      <c r="B205" s="101"/>
      <c r="C205" s="101"/>
      <c r="D205" s="101"/>
      <c r="E205" s="96"/>
      <c r="F205" s="96"/>
      <c r="K205" s="193"/>
      <c r="L205" s="193"/>
      <c r="M205" s="193"/>
    </row>
    <row r="206" spans="1:13" ht="14.25" customHeight="1">
      <c r="A206" s="101"/>
      <c r="B206" s="101"/>
      <c r="C206" s="101"/>
      <c r="D206" s="101"/>
      <c r="E206" s="96"/>
      <c r="F206" s="96"/>
      <c r="K206" s="193"/>
      <c r="L206" s="193"/>
      <c r="M206" s="193"/>
    </row>
    <row r="207" spans="1:13" ht="14.25" customHeight="1">
      <c r="A207" s="101"/>
      <c r="B207" s="101"/>
      <c r="C207" s="101"/>
      <c r="D207" s="101"/>
      <c r="E207" s="96"/>
      <c r="F207" s="96"/>
      <c r="K207" s="193"/>
      <c r="L207" s="193"/>
      <c r="M207" s="193"/>
    </row>
    <row r="208" spans="1:13" ht="14.25" customHeight="1">
      <c r="A208" s="101"/>
      <c r="B208" s="101"/>
      <c r="C208" s="101"/>
      <c r="D208" s="101"/>
      <c r="E208" s="96"/>
      <c r="F208" s="96"/>
      <c r="K208" s="193"/>
      <c r="L208" s="193"/>
      <c r="M208" s="193"/>
    </row>
    <row r="209" spans="1:13" ht="14.25" customHeight="1">
      <c r="A209" s="101"/>
      <c r="B209" s="101"/>
      <c r="C209" s="101"/>
      <c r="D209" s="101"/>
      <c r="E209" s="96"/>
      <c r="F209" s="96"/>
      <c r="K209" s="193"/>
      <c r="L209" s="193"/>
      <c r="M209" s="193"/>
    </row>
    <row r="210" spans="1:13" ht="14.25" customHeight="1">
      <c r="A210" s="101"/>
      <c r="B210" s="101"/>
      <c r="C210" s="101"/>
      <c r="D210" s="101"/>
      <c r="E210" s="96"/>
      <c r="F210" s="96"/>
      <c r="K210" s="193"/>
      <c r="L210" s="193"/>
      <c r="M210" s="193"/>
    </row>
    <row r="211" spans="1:13" ht="14.25" customHeight="1">
      <c r="A211" s="101"/>
      <c r="B211" s="101"/>
      <c r="C211" s="101"/>
      <c r="D211" s="101"/>
      <c r="E211" s="96"/>
      <c r="F211" s="96"/>
      <c r="K211" s="193"/>
      <c r="L211" s="193"/>
      <c r="M211" s="193"/>
    </row>
    <row r="212" spans="1:13" ht="14.25" customHeight="1">
      <c r="A212" s="101"/>
      <c r="B212" s="101"/>
      <c r="C212" s="101"/>
      <c r="D212" s="101"/>
      <c r="E212" s="96"/>
      <c r="F212" s="96"/>
      <c r="K212" s="193"/>
      <c r="L212" s="193"/>
      <c r="M212" s="193"/>
    </row>
    <row r="213" spans="1:13" ht="14.25" customHeight="1">
      <c r="A213" s="101"/>
      <c r="B213" s="101"/>
      <c r="C213" s="101"/>
      <c r="D213" s="101"/>
      <c r="E213" s="96"/>
      <c r="F213" s="96"/>
      <c r="K213" s="193"/>
      <c r="L213" s="193"/>
      <c r="M213" s="193"/>
    </row>
    <row r="214" spans="1:13" ht="14.25" customHeight="1">
      <c r="A214" s="101"/>
      <c r="B214" s="101"/>
      <c r="C214" s="101"/>
      <c r="D214" s="101"/>
      <c r="E214" s="96"/>
      <c r="F214" s="96"/>
      <c r="K214" s="193"/>
      <c r="L214" s="193"/>
      <c r="M214" s="193"/>
    </row>
    <row r="215" spans="1:13" ht="14.25" customHeight="1">
      <c r="A215" s="101"/>
      <c r="B215" s="101"/>
      <c r="C215" s="101"/>
      <c r="D215" s="101"/>
      <c r="E215" s="96"/>
      <c r="F215" s="96"/>
      <c r="K215" s="193"/>
      <c r="L215" s="193"/>
      <c r="M215" s="193"/>
    </row>
    <row r="216" spans="1:13" ht="14.25" customHeight="1">
      <c r="A216" s="101"/>
      <c r="B216" s="101"/>
      <c r="C216" s="101"/>
      <c r="D216" s="101"/>
      <c r="E216" s="96"/>
      <c r="F216" s="96"/>
      <c r="K216" s="193"/>
      <c r="L216" s="193"/>
      <c r="M216" s="193"/>
    </row>
    <row r="217" spans="1:13" ht="14.25" customHeight="1">
      <c r="A217" s="101"/>
      <c r="B217" s="101"/>
      <c r="C217" s="101"/>
      <c r="D217" s="101"/>
      <c r="E217" s="96"/>
      <c r="F217" s="96"/>
      <c r="K217" s="193"/>
      <c r="L217" s="193"/>
      <c r="M217" s="193"/>
    </row>
    <row r="218" spans="1:13" ht="14.25" customHeight="1">
      <c r="A218" s="101"/>
      <c r="B218" s="101"/>
      <c r="C218" s="101"/>
      <c r="D218" s="101"/>
      <c r="E218" s="96"/>
      <c r="F218" s="96"/>
      <c r="K218" s="193"/>
      <c r="L218" s="193"/>
      <c r="M218" s="193"/>
    </row>
    <row r="219" spans="1:13" ht="14.25" customHeight="1">
      <c r="A219" s="101"/>
      <c r="B219" s="101"/>
      <c r="C219" s="101"/>
      <c r="D219" s="101"/>
      <c r="E219" s="96"/>
      <c r="F219" s="96"/>
      <c r="K219" s="193"/>
      <c r="L219" s="193"/>
      <c r="M219" s="193"/>
    </row>
    <row r="220" spans="1:13" ht="14.25" customHeight="1">
      <c r="A220" s="101"/>
      <c r="B220" s="101"/>
      <c r="C220" s="101"/>
      <c r="D220" s="101"/>
      <c r="E220" s="96"/>
      <c r="F220" s="96"/>
      <c r="K220" s="193"/>
      <c r="L220" s="193"/>
      <c r="M220" s="193"/>
    </row>
    <row r="221" spans="1:13" ht="14.25" customHeight="1">
      <c r="A221" s="101"/>
      <c r="B221" s="101"/>
      <c r="C221" s="101"/>
      <c r="D221" s="101"/>
      <c r="E221" s="96"/>
      <c r="F221" s="96"/>
      <c r="K221" s="193"/>
      <c r="L221" s="193"/>
      <c r="M221" s="193"/>
    </row>
    <row r="222" spans="1:13" ht="14.25" customHeight="1">
      <c r="A222" s="101"/>
      <c r="B222" s="101"/>
      <c r="C222" s="101"/>
      <c r="D222" s="101"/>
      <c r="E222" s="96"/>
      <c r="F222" s="96"/>
      <c r="K222" s="193"/>
      <c r="L222" s="193"/>
      <c r="M222" s="193"/>
    </row>
    <row r="223" spans="1:13" ht="14.25" customHeight="1">
      <c r="A223" s="101"/>
      <c r="B223" s="101"/>
      <c r="C223" s="101"/>
      <c r="D223" s="101"/>
      <c r="E223" s="96"/>
      <c r="F223" s="96"/>
      <c r="K223" s="193"/>
      <c r="L223" s="193"/>
      <c r="M223" s="193"/>
    </row>
    <row r="224" spans="1:13" ht="14.25" customHeight="1">
      <c r="A224" s="101"/>
      <c r="B224" s="101"/>
      <c r="C224" s="101"/>
      <c r="D224" s="101"/>
      <c r="E224" s="96"/>
      <c r="F224" s="96"/>
      <c r="K224" s="193"/>
      <c r="L224" s="193"/>
      <c r="M224" s="193"/>
    </row>
    <row r="225" spans="1:13" ht="14.25" customHeight="1">
      <c r="A225" s="101"/>
      <c r="B225" s="101"/>
      <c r="C225" s="101"/>
      <c r="D225" s="101"/>
      <c r="E225" s="96"/>
      <c r="F225" s="96"/>
      <c r="K225" s="193"/>
      <c r="L225" s="193"/>
      <c r="M225" s="193"/>
    </row>
    <row r="226" spans="1:13" ht="14.25" customHeight="1">
      <c r="A226" s="101"/>
      <c r="B226" s="101"/>
      <c r="C226" s="101"/>
      <c r="D226" s="101"/>
      <c r="E226" s="96"/>
      <c r="F226" s="96"/>
      <c r="K226" s="193"/>
      <c r="L226" s="193"/>
      <c r="M226" s="193"/>
    </row>
    <row r="227" spans="1:13" ht="14.25" customHeight="1">
      <c r="A227" s="101"/>
      <c r="B227" s="101"/>
      <c r="C227" s="101"/>
      <c r="D227" s="101"/>
      <c r="E227" s="96"/>
      <c r="F227" s="96"/>
      <c r="K227" s="193"/>
      <c r="L227" s="193"/>
      <c r="M227" s="193"/>
    </row>
    <row r="228" spans="1:13" ht="14.25" customHeight="1">
      <c r="A228" s="101"/>
      <c r="B228" s="101"/>
      <c r="C228" s="101"/>
      <c r="D228" s="101"/>
      <c r="E228" s="96"/>
      <c r="F228" s="96"/>
      <c r="K228" s="193"/>
      <c r="L228" s="193"/>
      <c r="M228" s="193"/>
    </row>
    <row r="229" spans="1:13" ht="14.25" customHeight="1">
      <c r="A229" s="101"/>
      <c r="B229" s="101"/>
      <c r="C229" s="101"/>
      <c r="D229" s="101"/>
      <c r="E229" s="96"/>
      <c r="F229" s="96"/>
      <c r="K229" s="193"/>
      <c r="L229" s="193"/>
      <c r="M229" s="193"/>
    </row>
    <row r="230" spans="1:13" ht="14.25" customHeight="1">
      <c r="A230" s="101"/>
      <c r="B230" s="101"/>
      <c r="C230" s="101"/>
      <c r="D230" s="101"/>
      <c r="E230" s="96"/>
      <c r="F230" s="96"/>
      <c r="K230" s="193"/>
      <c r="L230" s="193"/>
      <c r="M230" s="193"/>
    </row>
    <row r="231" spans="1:13" ht="14.25" customHeight="1">
      <c r="A231" s="163"/>
      <c r="B231" s="163"/>
      <c r="C231" s="163"/>
      <c r="D231" s="163"/>
      <c r="E231" s="96"/>
      <c r="F231" s="96"/>
      <c r="K231" s="165"/>
      <c r="L231" s="165"/>
      <c r="M231" s="165"/>
    </row>
    <row r="232" spans="1:13" ht="14.25" customHeight="1">
      <c r="A232" s="163"/>
      <c r="B232" s="163"/>
      <c r="C232" s="163"/>
      <c r="D232" s="163"/>
      <c r="E232" s="96"/>
      <c r="F232" s="96"/>
      <c r="K232" s="165"/>
      <c r="L232" s="165"/>
      <c r="M232" s="165"/>
    </row>
    <row r="233" spans="1:13" ht="14.25" customHeight="1">
      <c r="A233" s="163"/>
      <c r="B233" s="163"/>
      <c r="C233" s="163"/>
      <c r="D233" s="163"/>
      <c r="E233" s="96"/>
      <c r="F233" s="96"/>
      <c r="K233" s="165"/>
      <c r="L233" s="165"/>
      <c r="M233" s="165"/>
    </row>
    <row r="234" spans="1:13" ht="14.25" customHeight="1">
      <c r="A234" s="163"/>
      <c r="B234" s="163"/>
      <c r="C234" s="163"/>
      <c r="D234" s="163"/>
      <c r="E234" s="96"/>
      <c r="F234" s="96"/>
      <c r="K234" s="165"/>
      <c r="L234" s="165"/>
      <c r="M234" s="165"/>
    </row>
    <row r="235" spans="1:13" ht="14.25" customHeight="1">
      <c r="A235" s="163"/>
      <c r="B235" s="163"/>
      <c r="C235" s="163"/>
      <c r="D235" s="163"/>
      <c r="E235" s="96"/>
      <c r="F235" s="96"/>
      <c r="K235" s="165"/>
      <c r="L235" s="165"/>
      <c r="M235" s="165"/>
    </row>
    <row r="236" spans="1:13" ht="14.25" customHeight="1">
      <c r="A236" s="163"/>
      <c r="B236" s="163"/>
      <c r="C236" s="163"/>
      <c r="D236" s="163"/>
      <c r="E236" s="96"/>
      <c r="F236" s="96"/>
      <c r="K236" s="165"/>
      <c r="L236" s="165"/>
      <c r="M236" s="165"/>
    </row>
    <row r="237" spans="1:13" ht="14.25" customHeight="1">
      <c r="A237" s="163"/>
      <c r="B237" s="163"/>
      <c r="C237" s="163"/>
      <c r="D237" s="163"/>
      <c r="E237" s="96"/>
      <c r="F237" s="96"/>
      <c r="K237" s="165"/>
      <c r="L237" s="165"/>
      <c r="M237" s="165"/>
    </row>
    <row r="238" spans="1:13" ht="14.25" customHeight="1">
      <c r="A238" s="163"/>
      <c r="B238" s="163"/>
      <c r="C238" s="163"/>
      <c r="D238" s="163"/>
      <c r="E238" s="96"/>
      <c r="F238" s="96"/>
      <c r="K238" s="165"/>
      <c r="L238" s="165"/>
      <c r="M238" s="165"/>
    </row>
    <row r="239" spans="1:13" ht="14.25" customHeight="1">
      <c r="A239" s="163"/>
      <c r="B239" s="163"/>
      <c r="C239" s="163"/>
      <c r="D239" s="163"/>
      <c r="E239" s="96"/>
      <c r="F239" s="96"/>
      <c r="K239" s="165"/>
      <c r="L239" s="165"/>
      <c r="M239" s="165"/>
    </row>
    <row r="240" spans="1:13" ht="14.25" customHeight="1">
      <c r="A240" s="163"/>
      <c r="B240" s="163"/>
      <c r="C240" s="163"/>
      <c r="D240" s="163"/>
      <c r="E240" s="96"/>
      <c r="F240" s="96"/>
      <c r="K240" s="165"/>
      <c r="L240" s="165"/>
      <c r="M240" s="165"/>
    </row>
    <row r="241" spans="1:13" ht="14.25" customHeight="1">
      <c r="A241" s="163"/>
      <c r="B241" s="163"/>
      <c r="C241" s="163"/>
      <c r="D241" s="163"/>
      <c r="E241" s="96"/>
      <c r="F241" s="96"/>
      <c r="K241" s="165"/>
      <c r="L241" s="165"/>
      <c r="M241" s="165"/>
    </row>
    <row r="242" spans="1:13" ht="14.25" customHeight="1">
      <c r="A242" s="163"/>
      <c r="B242" s="163"/>
      <c r="C242" s="163"/>
      <c r="D242" s="163"/>
      <c r="E242" s="96"/>
      <c r="F242" s="96"/>
      <c r="K242" s="165"/>
      <c r="L242" s="165"/>
      <c r="M242" s="165"/>
    </row>
    <row r="243" spans="1:13" ht="14.25" customHeight="1">
      <c r="A243" s="163"/>
      <c r="B243" s="163"/>
      <c r="C243" s="163"/>
      <c r="D243" s="163"/>
      <c r="E243" s="96"/>
      <c r="F243" s="96"/>
      <c r="K243" s="165"/>
      <c r="L243" s="165"/>
      <c r="M243" s="165"/>
    </row>
    <row r="244" spans="1:13" ht="14.25" customHeight="1">
      <c r="A244" s="163"/>
      <c r="B244" s="163"/>
      <c r="C244" s="163"/>
      <c r="D244" s="163"/>
      <c r="E244" s="96"/>
      <c r="F244" s="96"/>
      <c r="K244" s="165"/>
      <c r="L244" s="165"/>
      <c r="M244" s="165"/>
    </row>
    <row r="245" spans="1:13" ht="14.25" customHeight="1">
      <c r="A245" s="163"/>
      <c r="B245" s="163"/>
      <c r="C245" s="163"/>
      <c r="D245" s="163"/>
      <c r="E245" s="96"/>
      <c r="F245" s="96"/>
      <c r="K245" s="165"/>
      <c r="L245" s="165"/>
      <c r="M245" s="165"/>
    </row>
    <row r="246" spans="1:13" ht="14.25" customHeight="1">
      <c r="A246" s="163"/>
      <c r="B246" s="163"/>
      <c r="C246" s="163"/>
      <c r="D246" s="163"/>
      <c r="E246" s="96"/>
      <c r="F246" s="96"/>
      <c r="K246" s="165"/>
      <c r="L246" s="165"/>
      <c r="M246" s="165"/>
    </row>
    <row r="247" spans="1:13" ht="14.25" customHeight="1">
      <c r="A247" s="163"/>
      <c r="B247" s="163"/>
      <c r="C247" s="163"/>
      <c r="D247" s="163"/>
      <c r="E247" s="96"/>
      <c r="F247" s="96"/>
      <c r="K247" s="165"/>
      <c r="L247" s="165"/>
      <c r="M247" s="165"/>
    </row>
    <row r="248" spans="1:13" ht="14.25" customHeight="1">
      <c r="A248" s="163"/>
      <c r="B248" s="163"/>
      <c r="C248" s="163"/>
      <c r="D248" s="163"/>
      <c r="E248" s="96"/>
      <c r="F248" s="96"/>
      <c r="K248" s="165"/>
      <c r="L248" s="165"/>
      <c r="M248" s="165"/>
    </row>
    <row r="249" spans="1:13" ht="14.25" customHeight="1">
      <c r="A249" s="163"/>
      <c r="B249" s="163"/>
      <c r="C249" s="163"/>
      <c r="D249" s="163"/>
      <c r="E249" s="96"/>
      <c r="F249" s="96"/>
      <c r="K249" s="165"/>
      <c r="L249" s="165"/>
      <c r="M249" s="165"/>
    </row>
    <row r="250" spans="1:13" ht="14.25" customHeight="1">
      <c r="A250" s="163"/>
      <c r="B250" s="163"/>
      <c r="C250" s="163"/>
      <c r="D250" s="163"/>
      <c r="E250" s="96"/>
      <c r="F250" s="96"/>
      <c r="K250" s="165"/>
      <c r="L250" s="165"/>
      <c r="M250" s="165"/>
    </row>
    <row r="251" spans="1:13" ht="14.25" customHeight="1">
      <c r="A251" s="163"/>
      <c r="B251" s="163"/>
      <c r="C251" s="163"/>
      <c r="D251" s="163"/>
      <c r="E251" s="96"/>
      <c r="F251" s="96"/>
      <c r="K251" s="165"/>
      <c r="L251" s="165"/>
      <c r="M251" s="165"/>
    </row>
    <row r="252" spans="1:13" ht="14.25" customHeight="1">
      <c r="A252" s="163"/>
      <c r="B252" s="163"/>
      <c r="C252" s="163"/>
      <c r="D252" s="163"/>
      <c r="E252" s="96"/>
      <c r="F252" s="96"/>
      <c r="K252" s="165"/>
      <c r="L252" s="165"/>
      <c r="M252" s="165"/>
    </row>
    <row r="253" spans="1:13" ht="15.75" customHeight="1">
      <c r="A253" s="163"/>
      <c r="B253" s="163"/>
      <c r="C253" s="163"/>
      <c r="D253" s="163"/>
      <c r="E253" s="96"/>
      <c r="F253" s="96"/>
      <c r="K253" s="165"/>
      <c r="L253" s="165"/>
      <c r="M253" s="165"/>
    </row>
    <row r="254" spans="1:13" ht="15.75" customHeight="1">
      <c r="A254" s="163"/>
      <c r="B254" s="163"/>
      <c r="C254" s="163"/>
      <c r="D254" s="163"/>
      <c r="E254" s="96"/>
      <c r="F254" s="96"/>
      <c r="K254" s="165"/>
      <c r="L254" s="165"/>
      <c r="M254" s="165"/>
    </row>
    <row r="255" spans="1:13" ht="15.75" customHeight="1">
      <c r="A255" s="197"/>
      <c r="B255" s="163"/>
      <c r="C255" s="197"/>
      <c r="D255" s="197"/>
      <c r="E255" s="96"/>
      <c r="F255" s="96"/>
      <c r="K255" s="165"/>
      <c r="L255" s="165"/>
      <c r="M255" s="165"/>
    </row>
    <row r="256" spans="1:13" ht="15.75" customHeight="1">
      <c r="A256" s="197"/>
      <c r="B256" s="163"/>
      <c r="C256" s="197"/>
      <c r="D256" s="197"/>
      <c r="E256" s="96"/>
      <c r="F256" s="96"/>
      <c r="K256" s="165"/>
      <c r="L256" s="165"/>
      <c r="M256" s="165"/>
    </row>
    <row r="257" spans="1:13" ht="15.75" customHeight="1">
      <c r="A257" s="197"/>
      <c r="B257" s="163"/>
      <c r="C257" s="197"/>
      <c r="D257" s="197"/>
      <c r="E257" s="96"/>
      <c r="F257" s="96"/>
      <c r="K257" s="165"/>
      <c r="L257" s="165"/>
      <c r="M257" s="165"/>
    </row>
    <row r="258" spans="1:13" ht="15.75" customHeight="1">
      <c r="A258" s="197"/>
      <c r="B258" s="163"/>
      <c r="C258" s="197"/>
      <c r="D258" s="197"/>
      <c r="E258" s="96"/>
      <c r="F258" s="96"/>
      <c r="K258" s="165"/>
      <c r="L258" s="165"/>
      <c r="M258" s="165"/>
    </row>
    <row r="259" spans="1:13" ht="15.75" customHeight="1">
      <c r="A259" s="197"/>
      <c r="B259" s="163"/>
      <c r="C259" s="197"/>
      <c r="D259" s="197"/>
      <c r="E259" s="96"/>
      <c r="F259" s="96"/>
      <c r="K259" s="165"/>
      <c r="L259" s="165"/>
      <c r="M259" s="165"/>
    </row>
    <row r="260" spans="1:13" ht="15.75" customHeight="1">
      <c r="A260" s="197"/>
      <c r="B260" s="163"/>
      <c r="C260" s="197"/>
      <c r="D260" s="197"/>
      <c r="E260" s="96"/>
      <c r="F260" s="96"/>
      <c r="K260" s="165"/>
      <c r="L260" s="165"/>
      <c r="M260" s="165"/>
    </row>
    <row r="261" spans="1:13" ht="15.75" customHeight="1">
      <c r="A261" s="197"/>
      <c r="B261" s="163"/>
      <c r="C261" s="197"/>
      <c r="D261" s="197"/>
      <c r="E261" s="96"/>
      <c r="F261" s="96"/>
      <c r="K261" s="165"/>
      <c r="L261" s="165"/>
      <c r="M261" s="165"/>
    </row>
    <row r="262" spans="1:13" ht="15.75" customHeight="1">
      <c r="A262" s="197"/>
      <c r="B262" s="163"/>
      <c r="C262" s="197"/>
      <c r="D262" s="197"/>
      <c r="E262" s="96"/>
      <c r="F262" s="96"/>
      <c r="K262" s="165"/>
      <c r="L262" s="165"/>
      <c r="M262" s="165"/>
    </row>
    <row r="263" spans="1:13" ht="15.75" customHeight="1">
      <c r="A263" s="197"/>
      <c r="B263" s="163"/>
      <c r="C263" s="197"/>
      <c r="D263" s="197"/>
      <c r="E263" s="96"/>
      <c r="F263" s="96"/>
      <c r="K263" s="165"/>
      <c r="L263" s="165"/>
      <c r="M263" s="165"/>
    </row>
    <row r="264" spans="1:13" ht="15.75" customHeight="1">
      <c r="A264" s="197"/>
      <c r="B264" s="163"/>
      <c r="C264" s="197"/>
      <c r="D264" s="197"/>
      <c r="E264" s="96"/>
      <c r="F264" s="96"/>
      <c r="K264" s="165"/>
      <c r="L264" s="165"/>
      <c r="M264" s="165"/>
    </row>
    <row r="265" spans="1:13" ht="15.75" customHeight="1">
      <c r="A265" s="197"/>
      <c r="B265" s="163"/>
      <c r="C265" s="197"/>
      <c r="D265" s="197"/>
      <c r="E265" s="96"/>
      <c r="F265" s="96"/>
      <c r="K265" s="165"/>
      <c r="L265" s="165"/>
      <c r="M265" s="165"/>
    </row>
    <row r="266" spans="1:13" ht="15.75" customHeight="1">
      <c r="A266" s="197"/>
      <c r="B266" s="163"/>
      <c r="C266" s="197"/>
      <c r="D266" s="197"/>
      <c r="E266" s="96"/>
      <c r="F266" s="96"/>
      <c r="K266" s="165"/>
      <c r="L266" s="165"/>
      <c r="M266" s="165"/>
    </row>
    <row r="267" spans="1:13" ht="15.75" customHeight="1">
      <c r="A267" s="197"/>
      <c r="B267" s="163"/>
      <c r="C267" s="197"/>
      <c r="D267" s="197"/>
      <c r="E267" s="96"/>
      <c r="F267" s="96"/>
      <c r="K267" s="165"/>
      <c r="L267" s="165"/>
      <c r="M267" s="165"/>
    </row>
    <row r="268" spans="1:13" ht="15.75" customHeight="1">
      <c r="A268" s="197"/>
      <c r="B268" s="163"/>
      <c r="C268" s="197"/>
      <c r="D268" s="197"/>
      <c r="E268" s="96"/>
      <c r="F268" s="96"/>
      <c r="K268" s="165"/>
      <c r="L268" s="165"/>
      <c r="M268" s="165"/>
    </row>
    <row r="269" spans="1:13" ht="15.75" customHeight="1">
      <c r="A269" s="197"/>
      <c r="B269" s="163"/>
      <c r="C269" s="197"/>
      <c r="D269" s="197"/>
      <c r="E269" s="96"/>
      <c r="F269" s="96"/>
      <c r="K269" s="165"/>
      <c r="L269" s="165"/>
      <c r="M269" s="165"/>
    </row>
    <row r="270" spans="1:13" ht="15.75" customHeight="1">
      <c r="A270" s="197"/>
      <c r="B270" s="163"/>
      <c r="C270" s="197"/>
      <c r="D270" s="197"/>
      <c r="E270" s="96"/>
      <c r="F270" s="96"/>
      <c r="K270" s="165"/>
      <c r="L270" s="165"/>
      <c r="M270" s="165"/>
    </row>
    <row r="271" spans="1:13" ht="15.75" customHeight="1">
      <c r="A271" s="197"/>
      <c r="B271" s="163"/>
      <c r="C271" s="197"/>
      <c r="D271" s="197"/>
      <c r="E271" s="96"/>
      <c r="F271" s="96"/>
      <c r="K271" s="165"/>
      <c r="L271" s="165"/>
      <c r="M271" s="165"/>
    </row>
    <row r="272" spans="1:13" ht="15.75" customHeight="1">
      <c r="A272" s="197"/>
      <c r="B272" s="163"/>
      <c r="C272" s="197"/>
      <c r="D272" s="197"/>
      <c r="E272" s="96"/>
      <c r="F272" s="96"/>
      <c r="K272" s="165"/>
      <c r="L272" s="165"/>
      <c r="M272" s="165"/>
    </row>
    <row r="273" spans="1:13" ht="15.75" customHeight="1">
      <c r="A273" s="197"/>
      <c r="B273" s="163"/>
      <c r="C273" s="197"/>
      <c r="D273" s="197"/>
      <c r="E273" s="96"/>
      <c r="F273" s="96"/>
      <c r="K273" s="165"/>
      <c r="L273" s="165"/>
      <c r="M273" s="165"/>
    </row>
    <row r="274" spans="1:13" ht="15.75" customHeight="1">
      <c r="A274" s="197"/>
      <c r="B274" s="163"/>
      <c r="C274" s="197"/>
      <c r="D274" s="197"/>
      <c r="E274" s="96"/>
      <c r="F274" s="96"/>
      <c r="K274" s="165"/>
      <c r="L274" s="165"/>
      <c r="M274" s="165"/>
    </row>
    <row r="275" spans="1:13" ht="15.75" customHeight="1">
      <c r="A275" s="197"/>
      <c r="B275" s="163"/>
      <c r="C275" s="197"/>
      <c r="D275" s="197"/>
      <c r="E275" s="96"/>
      <c r="F275" s="96"/>
      <c r="K275" s="165"/>
      <c r="L275" s="165"/>
      <c r="M275" s="165"/>
    </row>
    <row r="276" spans="1:13" ht="15.75" customHeight="1">
      <c r="A276" s="197"/>
      <c r="B276" s="163"/>
      <c r="C276" s="197"/>
      <c r="D276" s="197"/>
      <c r="E276" s="96"/>
      <c r="F276" s="96"/>
      <c r="K276" s="165"/>
      <c r="L276" s="165"/>
      <c r="M276" s="165"/>
    </row>
    <row r="277" spans="1:13" ht="15.75" customHeight="1">
      <c r="A277" s="197"/>
      <c r="B277" s="163"/>
      <c r="C277" s="197"/>
      <c r="D277" s="197"/>
      <c r="E277" s="96"/>
      <c r="F277" s="96"/>
      <c r="K277" s="165"/>
      <c r="L277" s="165"/>
      <c r="M277" s="165"/>
    </row>
    <row r="278" spans="1:13" ht="15.75" customHeight="1">
      <c r="A278" s="197"/>
      <c r="B278" s="163"/>
      <c r="C278" s="197"/>
      <c r="D278" s="197"/>
      <c r="E278" s="96"/>
      <c r="F278" s="96"/>
      <c r="K278" s="165"/>
      <c r="L278" s="165"/>
      <c r="M278" s="165"/>
    </row>
    <row r="279" spans="1:13" ht="15.75" customHeight="1">
      <c r="A279" s="197"/>
      <c r="B279" s="163"/>
      <c r="C279" s="197"/>
      <c r="D279" s="197"/>
      <c r="E279" s="96"/>
      <c r="F279" s="96"/>
      <c r="K279" s="165"/>
      <c r="L279" s="165"/>
      <c r="M279" s="165"/>
    </row>
    <row r="280" spans="1:13" ht="15.75" customHeight="1">
      <c r="A280" s="197"/>
      <c r="B280" s="163"/>
      <c r="C280" s="197"/>
      <c r="D280" s="197"/>
      <c r="E280" s="96"/>
      <c r="F280" s="96"/>
      <c r="K280" s="165"/>
      <c r="L280" s="165"/>
      <c r="M280" s="165"/>
    </row>
    <row r="281" spans="1:13" ht="15.75" customHeight="1">
      <c r="A281" s="197"/>
      <c r="B281" s="163"/>
      <c r="C281" s="197"/>
      <c r="D281" s="197"/>
      <c r="E281" s="96"/>
      <c r="F281" s="96"/>
      <c r="K281" s="165"/>
      <c r="L281" s="165"/>
      <c r="M281" s="165"/>
    </row>
    <row r="282" spans="1:13" ht="15.75" customHeight="1">
      <c r="A282" s="197"/>
      <c r="B282" s="163"/>
      <c r="C282" s="197"/>
      <c r="D282" s="197"/>
      <c r="E282" s="96"/>
      <c r="F282" s="96"/>
      <c r="K282" s="165"/>
      <c r="L282" s="165"/>
      <c r="M282" s="165"/>
    </row>
    <row r="283" spans="1:13" ht="15.75" customHeight="1">
      <c r="A283" s="197"/>
      <c r="B283" s="163"/>
      <c r="C283" s="197"/>
      <c r="D283" s="197"/>
      <c r="E283" s="96"/>
      <c r="F283" s="96"/>
      <c r="K283" s="165"/>
      <c r="L283" s="165"/>
      <c r="M283" s="165"/>
    </row>
    <row r="284" spans="1:13" ht="15.75" customHeight="1">
      <c r="A284" s="197"/>
      <c r="B284" s="163"/>
      <c r="C284" s="197"/>
      <c r="D284" s="197"/>
      <c r="E284" s="96"/>
      <c r="F284" s="96"/>
      <c r="K284" s="165"/>
      <c r="L284" s="165"/>
      <c r="M284" s="165"/>
    </row>
    <row r="285" spans="1:13" ht="15.75" customHeight="1">
      <c r="A285" s="197"/>
      <c r="B285" s="163"/>
      <c r="C285" s="197"/>
      <c r="D285" s="197"/>
      <c r="E285" s="96"/>
      <c r="F285" s="96"/>
      <c r="K285" s="165"/>
      <c r="L285" s="165"/>
      <c r="M285" s="165"/>
    </row>
    <row r="286" spans="1:13" ht="15.75" customHeight="1">
      <c r="A286" s="197"/>
      <c r="B286" s="163"/>
      <c r="C286" s="197"/>
      <c r="D286" s="197"/>
      <c r="E286" s="96"/>
      <c r="F286" s="96"/>
      <c r="K286" s="165"/>
      <c r="L286" s="165"/>
      <c r="M286" s="165"/>
    </row>
    <row r="287" spans="1:13" ht="15.75" customHeight="1">
      <c r="A287" s="197"/>
      <c r="B287" s="163"/>
      <c r="C287" s="197"/>
      <c r="D287" s="197"/>
      <c r="E287" s="96"/>
      <c r="F287" s="96"/>
      <c r="K287" s="165"/>
      <c r="L287" s="165"/>
      <c r="M287" s="165"/>
    </row>
    <row r="288" spans="1:13" ht="15.75" customHeight="1">
      <c r="A288" s="197"/>
      <c r="B288" s="163"/>
      <c r="C288" s="197"/>
      <c r="D288" s="197"/>
      <c r="E288" s="96"/>
      <c r="F288" s="96"/>
      <c r="K288" s="165"/>
      <c r="L288" s="165"/>
      <c r="M288" s="165"/>
    </row>
    <row r="289" spans="1:13" ht="15.75" customHeight="1">
      <c r="A289" s="96"/>
      <c r="B289" s="101"/>
      <c r="C289" s="96"/>
      <c r="D289" s="96"/>
      <c r="E289" s="96"/>
      <c r="F289" s="96"/>
      <c r="K289" s="165"/>
      <c r="L289" s="165"/>
      <c r="M289" s="165"/>
    </row>
    <row r="290" spans="1:13" ht="15.75" customHeight="1">
      <c r="A290" s="96"/>
      <c r="B290" s="101"/>
      <c r="C290" s="96"/>
      <c r="D290" s="96"/>
      <c r="E290" s="96"/>
      <c r="F290" s="96"/>
      <c r="K290" s="165"/>
      <c r="L290" s="165"/>
      <c r="M290" s="165"/>
    </row>
    <row r="291" spans="1:13" ht="15.75" customHeight="1">
      <c r="A291" s="96"/>
      <c r="B291" s="101"/>
      <c r="C291" s="96"/>
      <c r="D291" s="96"/>
      <c r="E291" s="96"/>
      <c r="F291" s="96"/>
      <c r="K291" s="165"/>
      <c r="L291" s="165"/>
      <c r="M291" s="165"/>
    </row>
    <row r="292" spans="1:13" ht="15.75" customHeight="1">
      <c r="A292" s="96"/>
      <c r="B292" s="101"/>
      <c r="C292" s="96"/>
      <c r="D292" s="96"/>
      <c r="E292" s="96"/>
      <c r="F292" s="96"/>
      <c r="K292" s="165"/>
      <c r="L292" s="165"/>
      <c r="M292" s="165"/>
    </row>
    <row r="293" spans="1:13" ht="15.75" customHeight="1">
      <c r="A293" s="96"/>
      <c r="B293" s="101"/>
      <c r="C293" s="96"/>
      <c r="D293" s="96"/>
      <c r="E293" s="96"/>
      <c r="F293" s="96"/>
      <c r="K293" s="165"/>
      <c r="L293" s="165"/>
      <c r="M293" s="165"/>
    </row>
    <row r="294" spans="1:13" ht="15.75" customHeight="1">
      <c r="A294" s="96"/>
      <c r="B294" s="101"/>
      <c r="C294" s="96"/>
      <c r="D294" s="96"/>
      <c r="E294" s="96"/>
      <c r="F294" s="96"/>
      <c r="K294" s="165"/>
      <c r="L294" s="165"/>
      <c r="M294" s="165"/>
    </row>
    <row r="295" spans="1:13" ht="15.75" customHeight="1">
      <c r="A295" s="96"/>
      <c r="B295" s="101"/>
      <c r="C295" s="96"/>
      <c r="D295" s="96"/>
      <c r="E295" s="96"/>
      <c r="F295" s="96"/>
      <c r="K295" s="165"/>
      <c r="L295" s="165"/>
      <c r="M295" s="165"/>
    </row>
    <row r="296" spans="1:13" ht="15.75" customHeight="1">
      <c r="A296" s="96"/>
      <c r="B296" s="101"/>
      <c r="C296" s="96"/>
      <c r="D296" s="96"/>
      <c r="E296" s="96"/>
      <c r="F296" s="96"/>
      <c r="K296" s="165"/>
      <c r="L296" s="165"/>
      <c r="M296" s="165"/>
    </row>
    <row r="297" spans="1:13" ht="15.75" customHeight="1">
      <c r="A297" s="96"/>
      <c r="B297" s="101"/>
      <c r="C297" s="96"/>
      <c r="D297" s="96"/>
      <c r="E297" s="96"/>
      <c r="F297" s="96"/>
      <c r="K297" s="165"/>
      <c r="L297" s="165"/>
      <c r="M297" s="165"/>
    </row>
    <row r="298" spans="1:13" ht="15.75" customHeight="1">
      <c r="A298" s="96"/>
      <c r="B298" s="101"/>
      <c r="C298" s="96"/>
      <c r="D298" s="96"/>
      <c r="E298" s="96"/>
      <c r="F298" s="96"/>
      <c r="K298" s="165"/>
      <c r="L298" s="165"/>
      <c r="M298" s="165"/>
    </row>
    <row r="299" spans="1:13" ht="15.75" customHeight="1">
      <c r="A299" s="96"/>
      <c r="B299" s="101"/>
      <c r="C299" s="96"/>
      <c r="D299" s="96"/>
      <c r="E299" s="96"/>
      <c r="F299" s="96"/>
      <c r="K299" s="165"/>
      <c r="L299" s="165"/>
      <c r="M299" s="165"/>
    </row>
    <row r="300" spans="1:13" ht="15.75" customHeight="1">
      <c r="A300" s="96"/>
      <c r="B300" s="101"/>
      <c r="C300" s="96"/>
      <c r="D300" s="96"/>
      <c r="E300" s="96"/>
      <c r="F300" s="96"/>
      <c r="K300" s="165"/>
      <c r="L300" s="165"/>
      <c r="M300" s="165"/>
    </row>
    <row r="301" spans="1:13" ht="15.75" customHeight="1">
      <c r="A301" s="96"/>
      <c r="B301" s="101"/>
      <c r="C301" s="96"/>
      <c r="D301" s="96"/>
      <c r="E301" s="96"/>
      <c r="F301" s="96"/>
      <c r="K301" s="165"/>
      <c r="L301" s="165"/>
      <c r="M301" s="165"/>
    </row>
    <row r="302" spans="1:13" ht="15.75" customHeight="1">
      <c r="A302" s="96"/>
      <c r="B302" s="101"/>
      <c r="C302" s="96"/>
      <c r="D302" s="96"/>
      <c r="E302" s="96"/>
      <c r="F302" s="96"/>
      <c r="K302" s="165"/>
      <c r="L302" s="165"/>
      <c r="M302" s="165"/>
    </row>
    <row r="303" spans="1:13" ht="15.75" customHeight="1">
      <c r="A303" s="96"/>
      <c r="B303" s="101"/>
      <c r="C303" s="96"/>
      <c r="D303" s="96"/>
      <c r="E303" s="96"/>
      <c r="F303" s="96"/>
      <c r="K303" s="165"/>
      <c r="L303" s="165"/>
      <c r="M303" s="165"/>
    </row>
    <row r="304" spans="1:13" ht="15.75" customHeight="1">
      <c r="A304" s="96"/>
      <c r="B304" s="101"/>
      <c r="C304" s="96"/>
      <c r="D304" s="96"/>
      <c r="E304" s="96"/>
      <c r="F304" s="96"/>
      <c r="K304" s="165"/>
      <c r="L304" s="165"/>
      <c r="M304" s="165"/>
    </row>
    <row r="305" spans="1:13" ht="15.75" customHeight="1">
      <c r="A305" s="96"/>
      <c r="B305" s="101"/>
      <c r="C305" s="96"/>
      <c r="D305" s="96"/>
      <c r="E305" s="96"/>
      <c r="F305" s="96"/>
      <c r="K305" s="165"/>
      <c r="L305" s="165"/>
      <c r="M305" s="165"/>
    </row>
    <row r="306" spans="1:13" ht="15.75" customHeight="1">
      <c r="A306" s="96"/>
      <c r="B306" s="101"/>
      <c r="C306" s="96"/>
      <c r="D306" s="96"/>
      <c r="E306" s="96"/>
      <c r="F306" s="96"/>
      <c r="K306" s="165"/>
      <c r="L306" s="165"/>
      <c r="M306" s="165"/>
    </row>
    <row r="307" spans="1:13" ht="15.75" customHeight="1">
      <c r="A307" s="96"/>
      <c r="B307" s="101"/>
      <c r="C307" s="96"/>
      <c r="D307" s="96"/>
      <c r="E307" s="96"/>
      <c r="F307" s="96"/>
      <c r="K307" s="165"/>
      <c r="L307" s="165"/>
      <c r="M307" s="165"/>
    </row>
    <row r="308" spans="1:13" ht="15.75" customHeight="1">
      <c r="A308" s="96"/>
      <c r="B308" s="101"/>
      <c r="C308" s="96"/>
      <c r="D308" s="96"/>
      <c r="E308" s="96"/>
      <c r="F308" s="96"/>
      <c r="K308" s="165"/>
      <c r="L308" s="165"/>
      <c r="M308" s="165"/>
    </row>
    <row r="309" spans="1:13" ht="15.75" customHeight="1">
      <c r="A309" s="96"/>
      <c r="B309" s="101"/>
      <c r="C309" s="96"/>
      <c r="D309" s="96"/>
      <c r="E309" s="96"/>
      <c r="F309" s="96"/>
      <c r="K309" s="165"/>
      <c r="L309" s="165"/>
      <c r="M309" s="165"/>
    </row>
    <row r="310" spans="1:13" ht="15.75" customHeight="1">
      <c r="A310" s="96"/>
      <c r="B310" s="101"/>
      <c r="C310" s="96"/>
      <c r="D310" s="96"/>
      <c r="E310" s="96"/>
      <c r="F310" s="96"/>
      <c r="K310" s="165"/>
      <c r="L310" s="165"/>
      <c r="M310" s="165"/>
    </row>
    <row r="311" spans="1:13" ht="15.75" customHeight="1">
      <c r="A311" s="96"/>
      <c r="B311" s="101"/>
      <c r="C311" s="96"/>
      <c r="D311" s="96"/>
      <c r="E311" s="96"/>
      <c r="F311" s="96"/>
      <c r="K311" s="165"/>
      <c r="L311" s="165"/>
      <c r="M311" s="165"/>
    </row>
    <row r="312" spans="1:13" ht="15.75" customHeight="1">
      <c r="A312" s="96"/>
      <c r="B312" s="101"/>
      <c r="C312" s="96"/>
      <c r="D312" s="96"/>
      <c r="E312" s="96"/>
      <c r="F312" s="96"/>
      <c r="K312" s="165"/>
      <c r="L312" s="165"/>
      <c r="M312" s="165"/>
    </row>
    <row r="313" spans="1:13" ht="15.75" customHeight="1">
      <c r="A313" s="96"/>
      <c r="B313" s="101"/>
      <c r="C313" s="96"/>
      <c r="D313" s="96"/>
      <c r="E313" s="96"/>
      <c r="F313" s="96"/>
      <c r="K313" s="165"/>
      <c r="L313" s="165"/>
      <c r="M313" s="165"/>
    </row>
    <row r="314" spans="1:13" ht="15.75" customHeight="1">
      <c r="A314" s="96"/>
      <c r="B314" s="101"/>
      <c r="C314" s="96"/>
      <c r="D314" s="96"/>
      <c r="E314" s="96"/>
      <c r="F314" s="96"/>
      <c r="K314" s="165"/>
      <c r="L314" s="165"/>
      <c r="M314" s="165"/>
    </row>
    <row r="315" spans="1:13" ht="15.75" customHeight="1">
      <c r="A315" s="96"/>
      <c r="B315" s="101"/>
      <c r="C315" s="96"/>
      <c r="D315" s="96"/>
      <c r="E315" s="96"/>
      <c r="F315" s="96"/>
      <c r="K315" s="165"/>
      <c r="L315" s="165"/>
      <c r="M315" s="165"/>
    </row>
    <row r="316" spans="1:13" ht="15.75" customHeight="1">
      <c r="A316" s="96"/>
      <c r="B316" s="101"/>
      <c r="C316" s="96"/>
      <c r="D316" s="96"/>
      <c r="E316" s="96"/>
      <c r="F316" s="96"/>
      <c r="K316" s="165"/>
      <c r="L316" s="165"/>
      <c r="M316" s="165"/>
    </row>
    <row r="317" spans="1:13" ht="15.75" customHeight="1">
      <c r="A317" s="96"/>
      <c r="B317" s="101"/>
      <c r="C317" s="96"/>
      <c r="D317" s="96"/>
      <c r="E317" s="96"/>
      <c r="F317" s="96"/>
      <c r="K317" s="165"/>
      <c r="L317" s="165"/>
      <c r="M317" s="165"/>
    </row>
    <row r="318" spans="1:13" ht="15.75" customHeight="1">
      <c r="A318" s="96"/>
      <c r="B318" s="101"/>
      <c r="C318" s="96"/>
      <c r="D318" s="96"/>
      <c r="E318" s="96"/>
      <c r="F318" s="96"/>
      <c r="K318" s="165"/>
      <c r="L318" s="165"/>
      <c r="M318" s="165"/>
    </row>
    <row r="319" spans="1:13" ht="15.75" customHeight="1">
      <c r="A319" s="96"/>
      <c r="B319" s="101"/>
      <c r="C319" s="96"/>
      <c r="D319" s="96"/>
      <c r="E319" s="96"/>
      <c r="F319" s="96"/>
      <c r="K319" s="165"/>
      <c r="L319" s="165"/>
      <c r="M319" s="165"/>
    </row>
    <row r="320" spans="1:13" ht="15.75" customHeight="1">
      <c r="A320" s="96"/>
      <c r="B320" s="101"/>
      <c r="C320" s="96"/>
      <c r="D320" s="96"/>
      <c r="E320" s="96"/>
      <c r="F320" s="96"/>
      <c r="K320" s="165"/>
      <c r="L320" s="165"/>
      <c r="M320" s="165"/>
    </row>
    <row r="321" spans="1:13" ht="15.75" customHeight="1">
      <c r="A321" s="96"/>
      <c r="B321" s="101"/>
      <c r="C321" s="96"/>
      <c r="D321" s="96"/>
      <c r="E321" s="96"/>
      <c r="F321" s="96"/>
      <c r="K321" s="165"/>
      <c r="L321" s="165"/>
      <c r="M321" s="165"/>
    </row>
    <row r="322" spans="1:13" ht="15.75" customHeight="1">
      <c r="A322" s="96"/>
      <c r="B322" s="101"/>
      <c r="C322" s="96"/>
      <c r="D322" s="96"/>
      <c r="E322" s="96"/>
      <c r="F322" s="96"/>
      <c r="K322" s="165"/>
      <c r="L322" s="165"/>
      <c r="M322" s="165"/>
    </row>
    <row r="323" spans="1:13" ht="15.75" customHeight="1">
      <c r="A323" s="96"/>
      <c r="B323" s="101"/>
      <c r="C323" s="96"/>
      <c r="D323" s="96"/>
      <c r="E323" s="96"/>
      <c r="F323" s="96"/>
      <c r="K323" s="165"/>
      <c r="L323" s="165"/>
      <c r="M323" s="165"/>
    </row>
    <row r="324" spans="1:13" ht="15.75" customHeight="1">
      <c r="A324" s="96"/>
      <c r="B324" s="101"/>
      <c r="C324" s="96"/>
      <c r="D324" s="96"/>
      <c r="E324" s="96"/>
      <c r="F324" s="96"/>
      <c r="K324" s="165"/>
      <c r="L324" s="165"/>
      <c r="M324" s="165"/>
    </row>
    <row r="325" spans="1:13" ht="15.75" customHeight="1">
      <c r="A325" s="96"/>
      <c r="B325" s="101"/>
      <c r="C325" s="96"/>
      <c r="D325" s="96"/>
      <c r="E325" s="96"/>
      <c r="F325" s="96"/>
      <c r="K325" s="165"/>
      <c r="L325" s="165"/>
      <c r="M325" s="165"/>
    </row>
    <row r="326" spans="1:13" ht="15.75" customHeight="1">
      <c r="A326" s="96"/>
      <c r="B326" s="101"/>
      <c r="C326" s="96"/>
      <c r="D326" s="96"/>
      <c r="E326" s="96"/>
      <c r="F326" s="96"/>
      <c r="K326" s="165"/>
      <c r="L326" s="165"/>
      <c r="M326" s="165"/>
    </row>
    <row r="327" spans="1:13" ht="15.75" customHeight="1">
      <c r="A327" s="96"/>
      <c r="B327" s="101"/>
      <c r="C327" s="96"/>
      <c r="D327" s="96"/>
      <c r="E327" s="96"/>
      <c r="F327" s="96"/>
      <c r="K327" s="165"/>
      <c r="L327" s="165"/>
      <c r="M327" s="165"/>
    </row>
    <row r="328" spans="1:13" ht="15.75" customHeight="1">
      <c r="A328" s="96"/>
      <c r="B328" s="101"/>
      <c r="C328" s="96"/>
      <c r="D328" s="96"/>
      <c r="E328" s="96"/>
      <c r="F328" s="96"/>
      <c r="K328" s="165"/>
      <c r="L328" s="165"/>
      <c r="M328" s="165"/>
    </row>
    <row r="329" spans="1:13" ht="15.75" customHeight="1">
      <c r="A329" s="96"/>
      <c r="B329" s="101"/>
      <c r="C329" s="96"/>
      <c r="D329" s="96"/>
      <c r="E329" s="96"/>
      <c r="F329" s="96"/>
      <c r="K329" s="165"/>
      <c r="L329" s="165"/>
      <c r="M329" s="165"/>
    </row>
    <row r="330" spans="1:13" ht="15.75" customHeight="1">
      <c r="A330" s="96"/>
      <c r="B330" s="101"/>
      <c r="C330" s="96"/>
      <c r="D330" s="96"/>
      <c r="E330" s="96"/>
      <c r="F330" s="96"/>
      <c r="K330" s="165"/>
      <c r="L330" s="165"/>
      <c r="M330" s="165"/>
    </row>
    <row r="331" spans="1:13" ht="15.75" customHeight="1">
      <c r="A331" s="96"/>
      <c r="B331" s="101"/>
      <c r="C331" s="96"/>
      <c r="D331" s="96"/>
      <c r="E331" s="96"/>
      <c r="F331" s="96"/>
      <c r="K331" s="165"/>
      <c r="L331" s="165"/>
      <c r="M331" s="165"/>
    </row>
    <row r="332" spans="1:13" ht="15.75" customHeight="1">
      <c r="A332" s="96"/>
      <c r="B332" s="101"/>
      <c r="C332" s="96"/>
      <c r="D332" s="96"/>
      <c r="E332" s="96"/>
      <c r="F332" s="96"/>
      <c r="K332" s="165"/>
      <c r="L332" s="165"/>
      <c r="M332" s="165"/>
    </row>
    <row r="333" spans="1:13" ht="15.75" customHeight="1">
      <c r="A333" s="96"/>
      <c r="B333" s="101"/>
      <c r="C333" s="96"/>
      <c r="D333" s="96"/>
      <c r="E333" s="96"/>
      <c r="F333" s="96"/>
      <c r="K333" s="165"/>
      <c r="L333" s="165"/>
      <c r="M333" s="165"/>
    </row>
    <row r="334" spans="1:13" ht="15.75" customHeight="1">
      <c r="A334" s="96"/>
      <c r="B334" s="101"/>
      <c r="C334" s="96"/>
      <c r="D334" s="96"/>
      <c r="E334" s="96"/>
      <c r="F334" s="96"/>
      <c r="K334" s="165"/>
      <c r="L334" s="165"/>
      <c r="M334" s="165"/>
    </row>
    <row r="335" spans="1:13" ht="15.75" customHeight="1">
      <c r="A335" s="96"/>
      <c r="B335" s="101"/>
      <c r="C335" s="96"/>
      <c r="D335" s="96"/>
      <c r="E335" s="96"/>
      <c r="F335" s="96"/>
      <c r="K335" s="165"/>
      <c r="L335" s="165"/>
      <c r="M335" s="165"/>
    </row>
    <row r="336" spans="1:13" ht="15.75" customHeight="1">
      <c r="A336" s="96"/>
      <c r="B336" s="101"/>
      <c r="C336" s="96"/>
      <c r="D336" s="96"/>
      <c r="E336" s="96"/>
      <c r="F336" s="96"/>
      <c r="K336" s="165"/>
      <c r="L336" s="165"/>
      <c r="M336" s="165"/>
    </row>
    <row r="337" spans="1:13" ht="15.75" customHeight="1">
      <c r="A337" s="96"/>
      <c r="B337" s="101"/>
      <c r="C337" s="96"/>
      <c r="D337" s="96"/>
      <c r="E337" s="96"/>
      <c r="F337" s="96"/>
      <c r="K337" s="165"/>
      <c r="L337" s="165"/>
      <c r="M337" s="165"/>
    </row>
    <row r="338" spans="1:13" ht="15.75" customHeight="1">
      <c r="A338" s="96"/>
      <c r="B338" s="101"/>
      <c r="C338" s="96"/>
      <c r="D338" s="96"/>
      <c r="E338" s="96"/>
      <c r="F338" s="96"/>
      <c r="K338" s="165"/>
      <c r="L338" s="165"/>
      <c r="M338" s="165"/>
    </row>
    <row r="339" spans="1:13" ht="15.75" customHeight="1">
      <c r="A339" s="96"/>
      <c r="B339" s="101"/>
      <c r="C339" s="96"/>
      <c r="D339" s="96"/>
      <c r="E339" s="96"/>
      <c r="F339" s="96"/>
      <c r="K339" s="165"/>
      <c r="L339" s="165"/>
      <c r="M339" s="165"/>
    </row>
    <row r="340" spans="1:13" ht="15.75" customHeight="1">
      <c r="A340" s="96"/>
      <c r="B340" s="101"/>
      <c r="C340" s="96"/>
      <c r="D340" s="96"/>
      <c r="E340" s="96"/>
      <c r="F340" s="96"/>
      <c r="K340" s="165"/>
      <c r="L340" s="165"/>
      <c r="M340" s="165"/>
    </row>
    <row r="341" spans="1:13" ht="15.75" customHeight="1">
      <c r="A341" s="96"/>
      <c r="B341" s="101"/>
      <c r="C341" s="96"/>
      <c r="D341" s="96"/>
      <c r="E341" s="96"/>
      <c r="F341" s="96"/>
      <c r="K341" s="165"/>
      <c r="L341" s="165"/>
      <c r="M341" s="165"/>
    </row>
    <row r="342" spans="1:13" ht="15.75" customHeight="1">
      <c r="A342" s="96"/>
      <c r="B342" s="101"/>
      <c r="C342" s="96"/>
      <c r="D342" s="96"/>
      <c r="E342" s="96"/>
      <c r="F342" s="96"/>
      <c r="K342" s="165"/>
      <c r="L342" s="165"/>
      <c r="M342" s="165"/>
    </row>
    <row r="343" spans="1:13" ht="15.75" customHeight="1">
      <c r="A343" s="96"/>
      <c r="B343" s="101"/>
      <c r="C343" s="96"/>
      <c r="D343" s="96"/>
      <c r="E343" s="96"/>
      <c r="F343" s="96"/>
      <c r="K343" s="165"/>
      <c r="L343" s="165"/>
      <c r="M343" s="165"/>
    </row>
    <row r="344" spans="1:13" ht="15.75" customHeight="1">
      <c r="A344" s="96"/>
      <c r="B344" s="101"/>
      <c r="C344" s="96"/>
      <c r="D344" s="96"/>
      <c r="E344" s="96"/>
      <c r="F344" s="96"/>
      <c r="K344" s="165"/>
      <c r="L344" s="165"/>
      <c r="M344" s="165"/>
    </row>
    <row r="345" spans="1:13" ht="15.75" customHeight="1">
      <c r="A345" s="96"/>
      <c r="B345" s="101"/>
      <c r="C345" s="96"/>
      <c r="D345" s="96"/>
      <c r="E345" s="96"/>
      <c r="F345" s="96"/>
      <c r="K345" s="165"/>
      <c r="L345" s="165"/>
      <c r="M345" s="165"/>
    </row>
    <row r="346" spans="1:13" ht="15.75" customHeight="1">
      <c r="A346" s="96"/>
      <c r="B346" s="101"/>
      <c r="C346" s="96"/>
      <c r="D346" s="96"/>
      <c r="E346" s="96"/>
      <c r="F346" s="96"/>
      <c r="K346" s="165"/>
      <c r="L346" s="165"/>
      <c r="M346" s="165"/>
    </row>
    <row r="347" spans="1:13" ht="15.75" customHeight="1">
      <c r="A347" s="96"/>
      <c r="B347" s="101"/>
      <c r="C347" s="96"/>
      <c r="D347" s="96"/>
      <c r="E347" s="96"/>
      <c r="F347" s="96"/>
      <c r="K347" s="165"/>
      <c r="L347" s="165"/>
      <c r="M347" s="165"/>
    </row>
    <row r="348" spans="1:13" ht="15.75" customHeight="1">
      <c r="A348" s="96"/>
      <c r="B348" s="101"/>
      <c r="C348" s="96"/>
      <c r="D348" s="96"/>
      <c r="E348" s="96"/>
      <c r="F348" s="96"/>
      <c r="K348" s="165"/>
      <c r="L348" s="165"/>
      <c r="M348" s="165"/>
    </row>
    <row r="349" spans="1:13" ht="15.75" customHeight="1">
      <c r="A349" s="96"/>
      <c r="B349" s="101"/>
      <c r="C349" s="96"/>
      <c r="D349" s="96"/>
      <c r="E349" s="96"/>
      <c r="F349" s="96"/>
      <c r="K349" s="165"/>
      <c r="L349" s="165"/>
      <c r="M349" s="165"/>
    </row>
    <row r="350" spans="1:13" ht="15.75" customHeight="1">
      <c r="A350" s="96"/>
      <c r="B350" s="101"/>
      <c r="C350" s="96"/>
      <c r="D350" s="96"/>
      <c r="E350" s="96"/>
      <c r="F350" s="96"/>
      <c r="K350" s="165"/>
      <c r="L350" s="165"/>
      <c r="M350" s="165"/>
    </row>
    <row r="351" spans="1:13" ht="15.75" customHeight="1">
      <c r="A351" s="96"/>
      <c r="B351" s="101"/>
      <c r="C351" s="96"/>
      <c r="D351" s="96"/>
      <c r="E351" s="96"/>
      <c r="F351" s="96"/>
      <c r="K351" s="165"/>
      <c r="L351" s="165"/>
      <c r="M351" s="165"/>
    </row>
    <row r="352" spans="1:13" ht="15.75" customHeight="1">
      <c r="A352" s="96"/>
      <c r="B352" s="101"/>
      <c r="C352" s="96"/>
      <c r="D352" s="96"/>
      <c r="E352" s="96"/>
      <c r="F352" s="96"/>
      <c r="K352" s="165"/>
      <c r="L352" s="165"/>
      <c r="M352" s="165"/>
    </row>
    <row r="353" spans="1:13" ht="15.75" customHeight="1">
      <c r="A353" s="96"/>
      <c r="B353" s="101"/>
      <c r="C353" s="96"/>
      <c r="D353" s="96"/>
      <c r="E353" s="96"/>
      <c r="F353" s="96"/>
      <c r="K353" s="165"/>
      <c r="L353" s="165"/>
      <c r="M353" s="165"/>
    </row>
    <row r="354" spans="1:13" ht="15.75" customHeight="1">
      <c r="A354" s="96"/>
      <c r="B354" s="101"/>
      <c r="C354" s="96"/>
      <c r="D354" s="96"/>
      <c r="E354" s="96"/>
      <c r="F354" s="96"/>
      <c r="K354" s="165"/>
      <c r="L354" s="165"/>
      <c r="M354" s="165"/>
    </row>
    <row r="355" spans="1:13" ht="15.75" customHeight="1">
      <c r="A355" s="96"/>
      <c r="B355" s="101"/>
      <c r="C355" s="96"/>
      <c r="D355" s="96"/>
      <c r="E355" s="96"/>
      <c r="F355" s="96"/>
      <c r="K355" s="165"/>
      <c r="L355" s="165"/>
      <c r="M355" s="165"/>
    </row>
    <row r="356" spans="1:13" ht="15.75" customHeight="1">
      <c r="A356" s="96"/>
      <c r="B356" s="101"/>
      <c r="C356" s="96"/>
      <c r="D356" s="96"/>
      <c r="E356" s="96"/>
      <c r="F356" s="96"/>
      <c r="K356" s="165"/>
      <c r="L356" s="165"/>
      <c r="M356" s="165"/>
    </row>
    <row r="357" spans="1:13" ht="15.75" customHeight="1">
      <c r="A357" s="96"/>
      <c r="B357" s="101"/>
      <c r="C357" s="96"/>
      <c r="D357" s="96"/>
      <c r="E357" s="96"/>
      <c r="F357" s="96"/>
      <c r="K357" s="165"/>
      <c r="L357" s="165"/>
      <c r="M357" s="165"/>
    </row>
    <row r="358" spans="1:13" ht="15.75" customHeight="1">
      <c r="A358" s="96"/>
      <c r="B358" s="101"/>
      <c r="C358" s="96"/>
      <c r="D358" s="96"/>
      <c r="E358" s="96"/>
      <c r="F358" s="96"/>
      <c r="K358" s="165"/>
      <c r="L358" s="165"/>
      <c r="M358" s="165"/>
    </row>
    <row r="359" spans="1:13" ht="15.75" customHeight="1">
      <c r="A359" s="96"/>
      <c r="B359" s="101"/>
      <c r="C359" s="96"/>
      <c r="D359" s="96"/>
      <c r="E359" s="96"/>
      <c r="F359" s="96"/>
      <c r="K359" s="165"/>
      <c r="L359" s="165"/>
      <c r="M359" s="165"/>
    </row>
    <row r="360" spans="1:13" ht="15.75" customHeight="1">
      <c r="A360" s="96"/>
      <c r="B360" s="101"/>
      <c r="C360" s="96"/>
      <c r="D360" s="96"/>
      <c r="E360" s="96"/>
      <c r="F360" s="96"/>
      <c r="K360" s="165"/>
      <c r="L360" s="165"/>
      <c r="M360" s="165"/>
    </row>
    <row r="361" spans="1:13" ht="15.75" customHeight="1">
      <c r="A361" s="96"/>
      <c r="B361" s="101"/>
      <c r="C361" s="96"/>
      <c r="D361" s="96"/>
      <c r="E361" s="96"/>
      <c r="F361" s="96"/>
      <c r="K361" s="165"/>
      <c r="L361" s="165"/>
      <c r="M361" s="165"/>
    </row>
    <row r="362" spans="1:13" ht="15.75" customHeight="1">
      <c r="A362" s="96"/>
      <c r="B362" s="101"/>
      <c r="C362" s="96"/>
      <c r="D362" s="96"/>
      <c r="E362" s="96"/>
      <c r="F362" s="96"/>
      <c r="K362" s="165"/>
      <c r="L362" s="165"/>
      <c r="M362" s="165"/>
    </row>
    <row r="363" spans="1:13" ht="15.75" customHeight="1">
      <c r="A363" s="96"/>
      <c r="B363" s="101"/>
      <c r="C363" s="96"/>
      <c r="D363" s="96"/>
      <c r="E363" s="96"/>
      <c r="F363" s="96"/>
      <c r="K363" s="165"/>
      <c r="L363" s="165"/>
      <c r="M363" s="165"/>
    </row>
    <row r="364" spans="1:13" ht="15.75" customHeight="1">
      <c r="A364" s="96"/>
      <c r="B364" s="101"/>
      <c r="C364" s="96"/>
      <c r="D364" s="96"/>
      <c r="E364" s="96"/>
      <c r="F364" s="96"/>
      <c r="K364" s="165"/>
      <c r="L364" s="165"/>
      <c r="M364" s="165"/>
    </row>
    <row r="365" spans="1:13" ht="15.75" customHeight="1">
      <c r="A365" s="96"/>
      <c r="B365" s="101"/>
      <c r="C365" s="96"/>
      <c r="D365" s="96"/>
      <c r="E365" s="96"/>
      <c r="F365" s="96"/>
      <c r="K365" s="165"/>
      <c r="L365" s="165"/>
      <c r="M365" s="165"/>
    </row>
    <row r="366" spans="1:13" ht="15.75" customHeight="1">
      <c r="A366" s="96"/>
      <c r="B366" s="101"/>
      <c r="C366" s="96"/>
      <c r="D366" s="96"/>
      <c r="E366" s="96"/>
      <c r="F366" s="96"/>
      <c r="K366" s="165"/>
      <c r="L366" s="165"/>
      <c r="M366" s="165"/>
    </row>
    <row r="367" spans="1:13" ht="15.75" customHeight="1">
      <c r="A367" s="96"/>
      <c r="B367" s="101"/>
      <c r="C367" s="96"/>
      <c r="D367" s="96"/>
      <c r="E367" s="96"/>
      <c r="F367" s="96"/>
      <c r="K367" s="165"/>
      <c r="L367" s="165"/>
      <c r="M367" s="165"/>
    </row>
    <row r="368" spans="1:13" ht="15.75" customHeight="1">
      <c r="A368" s="96"/>
      <c r="B368" s="101"/>
      <c r="C368" s="96"/>
      <c r="D368" s="96"/>
      <c r="E368" s="96"/>
      <c r="F368" s="96"/>
      <c r="K368" s="165"/>
      <c r="L368" s="165"/>
      <c r="M368" s="165"/>
    </row>
    <row r="369" spans="1:13" ht="15.75" customHeight="1">
      <c r="A369" s="96"/>
      <c r="B369" s="101"/>
      <c r="C369" s="96"/>
      <c r="D369" s="96"/>
      <c r="E369" s="96"/>
      <c r="F369" s="96"/>
      <c r="K369" s="165"/>
      <c r="L369" s="165"/>
      <c r="M369" s="165"/>
    </row>
    <row r="370" spans="1:13" ht="15.75" customHeight="1">
      <c r="A370" s="96"/>
      <c r="B370" s="101"/>
      <c r="C370" s="96"/>
      <c r="D370" s="96"/>
      <c r="E370" s="96"/>
      <c r="F370" s="96"/>
      <c r="K370" s="165"/>
      <c r="L370" s="165"/>
      <c r="M370" s="165"/>
    </row>
    <row r="371" spans="1:13" ht="15.75" customHeight="1">
      <c r="A371" s="96"/>
      <c r="B371" s="101"/>
      <c r="C371" s="96"/>
      <c r="D371" s="96"/>
      <c r="E371" s="96"/>
      <c r="F371" s="96"/>
      <c r="K371" s="165"/>
      <c r="L371" s="165"/>
      <c r="M371" s="165"/>
    </row>
    <row r="372" spans="1:13" ht="15.75" customHeight="1">
      <c r="A372" s="96"/>
      <c r="B372" s="101"/>
      <c r="C372" s="96"/>
      <c r="D372" s="96"/>
      <c r="E372" s="96"/>
      <c r="F372" s="96"/>
      <c r="K372" s="165"/>
      <c r="L372" s="165"/>
      <c r="M372" s="165"/>
    </row>
    <row r="373" spans="1:13" ht="15.75" customHeight="1">
      <c r="A373" s="96"/>
      <c r="B373" s="101"/>
      <c r="C373" s="96"/>
      <c r="D373" s="96"/>
      <c r="E373" s="96"/>
      <c r="F373" s="96"/>
      <c r="K373" s="165"/>
      <c r="L373" s="165"/>
      <c r="M373" s="165"/>
    </row>
    <row r="374" spans="1:13" ht="15.75" customHeight="1">
      <c r="A374" s="96"/>
      <c r="B374" s="101"/>
      <c r="C374" s="96"/>
      <c r="D374" s="96"/>
      <c r="E374" s="96"/>
      <c r="F374" s="96"/>
      <c r="K374" s="165"/>
      <c r="L374" s="165"/>
      <c r="M374" s="165"/>
    </row>
    <row r="375" spans="1:13" ht="15.75" customHeight="1">
      <c r="A375" s="96"/>
      <c r="B375" s="101"/>
      <c r="C375" s="96"/>
      <c r="D375" s="96"/>
      <c r="E375" s="96"/>
      <c r="F375" s="96"/>
      <c r="K375" s="165"/>
      <c r="L375" s="165"/>
      <c r="M375" s="165"/>
    </row>
    <row r="376" spans="1:13" ht="15.75" customHeight="1">
      <c r="A376" s="96"/>
      <c r="B376" s="101"/>
      <c r="C376" s="96"/>
      <c r="D376" s="96"/>
      <c r="E376" s="96"/>
      <c r="F376" s="96"/>
      <c r="K376" s="165"/>
      <c r="L376" s="165"/>
      <c r="M376" s="165"/>
    </row>
    <row r="377" spans="1:13" ht="15.75" customHeight="1">
      <c r="A377" s="96"/>
      <c r="B377" s="101"/>
      <c r="C377" s="96"/>
      <c r="D377" s="96"/>
      <c r="E377" s="96"/>
      <c r="F377" s="96"/>
      <c r="K377" s="165"/>
      <c r="L377" s="165"/>
      <c r="M377" s="165"/>
    </row>
    <row r="378" spans="1:13" ht="15.75" customHeight="1">
      <c r="A378" s="96"/>
      <c r="B378" s="101"/>
      <c r="C378" s="96"/>
      <c r="D378" s="96"/>
      <c r="E378" s="96"/>
      <c r="F378" s="96"/>
      <c r="K378" s="165"/>
      <c r="L378" s="165"/>
      <c r="M378" s="165"/>
    </row>
    <row r="379" spans="1:13" ht="15.75" customHeight="1">
      <c r="A379" s="96"/>
      <c r="B379" s="101"/>
      <c r="C379" s="96"/>
      <c r="D379" s="96"/>
      <c r="E379" s="96"/>
      <c r="F379" s="96"/>
      <c r="K379" s="165"/>
      <c r="L379" s="165"/>
      <c r="M379" s="165"/>
    </row>
    <row r="380" spans="1:13" ht="15.75" customHeight="1">
      <c r="A380" s="96"/>
      <c r="B380" s="101"/>
      <c r="C380" s="96"/>
      <c r="D380" s="96"/>
      <c r="E380" s="96"/>
      <c r="F380" s="96"/>
      <c r="K380" s="165"/>
      <c r="L380" s="165"/>
      <c r="M380" s="165"/>
    </row>
    <row r="381" spans="1:13" ht="15.75" customHeight="1">
      <c r="A381" s="96"/>
      <c r="B381" s="101"/>
      <c r="C381" s="96"/>
      <c r="D381" s="96"/>
      <c r="E381" s="96"/>
      <c r="F381" s="96"/>
      <c r="K381" s="165"/>
      <c r="L381" s="165"/>
      <c r="M381" s="165"/>
    </row>
    <row r="382" spans="1:13" ht="15.75" customHeight="1">
      <c r="A382" s="96"/>
      <c r="B382" s="101"/>
      <c r="C382" s="96"/>
      <c r="D382" s="96"/>
      <c r="E382" s="96"/>
      <c r="F382" s="96"/>
      <c r="K382" s="165"/>
      <c r="L382" s="165"/>
      <c r="M382" s="165"/>
    </row>
    <row r="383" spans="1:13" ht="15.75" customHeight="1">
      <c r="A383" s="96"/>
      <c r="B383" s="101"/>
      <c r="C383" s="96"/>
      <c r="D383" s="96"/>
      <c r="E383" s="96"/>
      <c r="F383" s="96"/>
      <c r="K383" s="165"/>
      <c r="L383" s="165"/>
      <c r="M383" s="165"/>
    </row>
    <row r="384" spans="1:13" ht="15.75" customHeight="1">
      <c r="A384" s="96"/>
      <c r="B384" s="101"/>
      <c r="C384" s="96"/>
      <c r="D384" s="96"/>
      <c r="E384" s="96"/>
      <c r="F384" s="96"/>
      <c r="K384" s="165"/>
      <c r="L384" s="165"/>
      <c r="M384" s="165"/>
    </row>
    <row r="385" spans="1:13" ht="15.75" customHeight="1">
      <c r="A385" s="96"/>
      <c r="B385" s="101"/>
      <c r="C385" s="96"/>
      <c r="D385" s="96"/>
      <c r="E385" s="96"/>
      <c r="F385" s="96"/>
      <c r="K385" s="165"/>
      <c r="L385" s="165"/>
      <c r="M385" s="165"/>
    </row>
    <row r="386" spans="1:13" ht="15.75" customHeight="1">
      <c r="A386" s="96"/>
      <c r="B386" s="101"/>
      <c r="C386" s="96"/>
      <c r="D386" s="96"/>
      <c r="E386" s="96"/>
      <c r="F386" s="96"/>
      <c r="K386" s="165"/>
      <c r="L386" s="165"/>
      <c r="M386" s="165"/>
    </row>
    <row r="387" spans="1:13" ht="15.75" customHeight="1">
      <c r="A387" s="96"/>
      <c r="B387" s="101"/>
      <c r="C387" s="96"/>
      <c r="D387" s="96"/>
      <c r="E387" s="96"/>
      <c r="F387" s="96"/>
      <c r="K387" s="165"/>
      <c r="L387" s="165"/>
      <c r="M387" s="165"/>
    </row>
    <row r="388" spans="1:13" ht="15.75" customHeight="1">
      <c r="A388" s="96"/>
      <c r="B388" s="101"/>
      <c r="C388" s="96"/>
      <c r="D388" s="96"/>
      <c r="E388" s="96"/>
      <c r="F388" s="96"/>
      <c r="K388" s="165"/>
      <c r="L388" s="165"/>
      <c r="M388" s="165"/>
    </row>
    <row r="389" spans="1:13" ht="15.75" customHeight="1">
      <c r="A389" s="96"/>
      <c r="B389" s="101"/>
      <c r="C389" s="96"/>
      <c r="D389" s="96"/>
      <c r="E389" s="96"/>
      <c r="F389" s="96"/>
      <c r="K389" s="165"/>
      <c r="L389" s="165"/>
      <c r="M389" s="165"/>
    </row>
    <row r="390" spans="1:13" ht="15.75" customHeight="1">
      <c r="A390" s="96"/>
      <c r="B390" s="101"/>
      <c r="C390" s="96"/>
      <c r="D390" s="96"/>
      <c r="E390" s="96"/>
      <c r="F390" s="96"/>
      <c r="K390" s="165"/>
      <c r="L390" s="165"/>
      <c r="M390" s="165"/>
    </row>
    <row r="391" spans="1:13" ht="15.75" customHeight="1">
      <c r="A391" s="96"/>
      <c r="B391" s="101"/>
      <c r="C391" s="96"/>
      <c r="D391" s="96"/>
      <c r="E391" s="96"/>
      <c r="F391" s="96"/>
      <c r="K391" s="165"/>
      <c r="L391" s="165"/>
      <c r="M391" s="165"/>
    </row>
    <row r="392" spans="1:13" ht="15.75" customHeight="1">
      <c r="A392" s="96"/>
      <c r="B392" s="101"/>
      <c r="C392" s="96"/>
      <c r="D392" s="96"/>
      <c r="E392" s="96"/>
      <c r="F392" s="96"/>
      <c r="K392" s="165"/>
      <c r="L392" s="165"/>
      <c r="M392" s="165"/>
    </row>
    <row r="393" spans="1:13" ht="15.75" customHeight="1">
      <c r="A393" s="96"/>
      <c r="B393" s="101"/>
      <c r="C393" s="96"/>
      <c r="D393" s="96"/>
      <c r="E393" s="96"/>
      <c r="F393" s="96"/>
      <c r="K393" s="165"/>
      <c r="L393" s="165"/>
      <c r="M393" s="165"/>
    </row>
    <row r="394" spans="1:13" ht="15.75" customHeight="1">
      <c r="A394" s="96"/>
      <c r="B394" s="101"/>
      <c r="C394" s="96"/>
      <c r="D394" s="96"/>
      <c r="E394" s="96"/>
      <c r="F394" s="96"/>
      <c r="K394" s="165"/>
      <c r="L394" s="165"/>
      <c r="M394" s="165"/>
    </row>
    <row r="395" spans="1:13" ht="15.75" customHeight="1">
      <c r="A395" s="96"/>
      <c r="B395" s="101"/>
      <c r="C395" s="96"/>
      <c r="D395" s="96"/>
      <c r="E395" s="96"/>
      <c r="F395" s="96"/>
      <c r="K395" s="165"/>
      <c r="L395" s="165"/>
      <c r="M395" s="165"/>
    </row>
    <row r="396" spans="1:13" ht="15.75" customHeight="1">
      <c r="A396" s="96"/>
      <c r="B396" s="101"/>
      <c r="C396" s="96"/>
      <c r="D396" s="96"/>
      <c r="E396" s="96"/>
      <c r="F396" s="96"/>
      <c r="K396" s="165"/>
      <c r="L396" s="165"/>
      <c r="M396" s="165"/>
    </row>
    <row r="397" spans="1:13" ht="15.75" customHeight="1">
      <c r="A397" s="96"/>
      <c r="B397" s="101"/>
      <c r="C397" s="96"/>
      <c r="D397" s="96"/>
      <c r="E397" s="96"/>
      <c r="F397" s="96"/>
      <c r="K397" s="165"/>
      <c r="L397" s="165"/>
      <c r="M397" s="165"/>
    </row>
    <row r="398" spans="1:13" ht="15.75" customHeight="1">
      <c r="A398" s="96"/>
      <c r="B398" s="101"/>
      <c r="C398" s="96"/>
      <c r="D398" s="96"/>
      <c r="E398" s="96"/>
      <c r="F398" s="96"/>
      <c r="K398" s="165"/>
      <c r="L398" s="165"/>
      <c r="M398" s="165"/>
    </row>
    <row r="399" spans="1:13" ht="15.75" customHeight="1">
      <c r="A399" s="96"/>
      <c r="B399" s="101"/>
      <c r="C399" s="96"/>
      <c r="D399" s="96"/>
      <c r="E399" s="96"/>
      <c r="F399" s="96"/>
      <c r="K399" s="165"/>
      <c r="L399" s="165"/>
      <c r="M399" s="165"/>
    </row>
    <row r="400" spans="1:13" ht="15.75" customHeight="1">
      <c r="A400" s="96"/>
      <c r="B400" s="101"/>
      <c r="C400" s="96"/>
      <c r="D400" s="96"/>
      <c r="E400" s="96"/>
      <c r="F400" s="96"/>
      <c r="K400" s="165"/>
      <c r="L400" s="165"/>
      <c r="M400" s="165"/>
    </row>
    <row r="401" spans="1:13" ht="15.75" customHeight="1">
      <c r="A401" s="96"/>
      <c r="B401" s="101"/>
      <c r="C401" s="96"/>
      <c r="D401" s="96"/>
      <c r="E401" s="96"/>
      <c r="F401" s="96"/>
      <c r="K401" s="165"/>
      <c r="L401" s="165"/>
      <c r="M401" s="165"/>
    </row>
    <row r="402" spans="1:13" ht="15.75" customHeight="1">
      <c r="A402" s="96"/>
      <c r="B402" s="101"/>
      <c r="C402" s="96"/>
      <c r="D402" s="96"/>
      <c r="E402" s="96"/>
      <c r="F402" s="96"/>
      <c r="K402" s="165"/>
      <c r="L402" s="165"/>
      <c r="M402" s="165"/>
    </row>
    <row r="403" spans="1:13" ht="15.75" customHeight="1">
      <c r="A403" s="96"/>
      <c r="B403" s="101"/>
      <c r="C403" s="96"/>
      <c r="D403" s="96"/>
      <c r="E403" s="96"/>
      <c r="F403" s="96"/>
      <c r="K403" s="165"/>
      <c r="L403" s="165"/>
      <c r="M403" s="165"/>
    </row>
    <row r="404" spans="1:13" ht="15.75" customHeight="1">
      <c r="A404" s="96"/>
      <c r="B404" s="101"/>
      <c r="C404" s="96"/>
      <c r="D404" s="96"/>
      <c r="E404" s="96"/>
      <c r="F404" s="96"/>
      <c r="K404" s="165"/>
      <c r="L404" s="165"/>
      <c r="M404" s="165"/>
    </row>
    <row r="405" spans="1:13" ht="15.75" customHeight="1">
      <c r="A405" s="96"/>
      <c r="B405" s="101"/>
      <c r="C405" s="96"/>
      <c r="D405" s="96"/>
      <c r="E405" s="96"/>
      <c r="F405" s="96"/>
      <c r="K405" s="165"/>
      <c r="L405" s="165"/>
      <c r="M405" s="165"/>
    </row>
    <row r="406" spans="1:13" ht="15.75" customHeight="1">
      <c r="A406" s="96"/>
      <c r="B406" s="101"/>
      <c r="C406" s="96"/>
      <c r="D406" s="96"/>
      <c r="E406" s="96"/>
      <c r="F406" s="96"/>
      <c r="K406" s="165"/>
      <c r="L406" s="165"/>
      <c r="M406" s="165"/>
    </row>
    <row r="407" spans="1:13" ht="15.75" customHeight="1">
      <c r="A407" s="96"/>
      <c r="B407" s="101"/>
      <c r="C407" s="96"/>
      <c r="D407" s="96"/>
      <c r="E407" s="96"/>
      <c r="F407" s="96"/>
      <c r="K407" s="165"/>
      <c r="L407" s="165"/>
      <c r="M407" s="165"/>
    </row>
    <row r="408" spans="1:13" ht="15.75" customHeight="1">
      <c r="A408" s="96"/>
      <c r="B408" s="101"/>
      <c r="C408" s="96"/>
      <c r="D408" s="96"/>
      <c r="E408" s="96"/>
      <c r="F408" s="96"/>
      <c r="K408" s="165"/>
      <c r="L408" s="165"/>
      <c r="M408" s="165"/>
    </row>
    <row r="409" spans="1:13" ht="15.75" customHeight="1">
      <c r="A409" s="96"/>
      <c r="B409" s="101"/>
      <c r="C409" s="96"/>
      <c r="D409" s="96"/>
      <c r="E409" s="96"/>
      <c r="F409" s="96"/>
      <c r="K409" s="165"/>
      <c r="L409" s="165"/>
      <c r="M409" s="165"/>
    </row>
    <row r="410" spans="1:13" ht="15.75" customHeight="1">
      <c r="A410" s="96"/>
      <c r="B410" s="101"/>
      <c r="C410" s="96"/>
      <c r="D410" s="96"/>
      <c r="E410" s="96"/>
      <c r="F410" s="96"/>
      <c r="K410" s="165"/>
      <c r="L410" s="165"/>
      <c r="M410" s="165"/>
    </row>
    <row r="411" spans="1:13" ht="15.75" customHeight="1">
      <c r="A411" s="96"/>
      <c r="B411" s="101"/>
      <c r="C411" s="96"/>
      <c r="D411" s="96"/>
      <c r="E411" s="96"/>
      <c r="F411" s="96"/>
      <c r="K411" s="165"/>
      <c r="L411" s="165"/>
      <c r="M411" s="165"/>
    </row>
    <row r="412" spans="1:13" ht="15.75" customHeight="1">
      <c r="A412" s="96"/>
      <c r="B412" s="101"/>
      <c r="C412" s="96"/>
      <c r="D412" s="96"/>
      <c r="E412" s="96"/>
      <c r="F412" s="96"/>
      <c r="K412" s="165"/>
      <c r="L412" s="165"/>
      <c r="M412" s="165"/>
    </row>
    <row r="413" spans="1:13" ht="15.75" customHeight="1">
      <c r="A413" s="96"/>
      <c r="B413" s="101"/>
      <c r="C413" s="96"/>
      <c r="D413" s="96"/>
      <c r="E413" s="96"/>
      <c r="F413" s="96"/>
      <c r="K413" s="165"/>
      <c r="L413" s="165"/>
      <c r="M413" s="165"/>
    </row>
    <row r="414" spans="1:13" ht="15.75" customHeight="1">
      <c r="A414" s="96"/>
      <c r="B414" s="101"/>
      <c r="C414" s="96"/>
      <c r="D414" s="96"/>
      <c r="E414" s="96"/>
      <c r="F414" s="96"/>
      <c r="K414" s="165"/>
      <c r="L414" s="165"/>
      <c r="M414" s="165"/>
    </row>
    <row r="415" spans="1:13" ht="15.75" customHeight="1">
      <c r="A415" s="96"/>
      <c r="B415" s="101"/>
      <c r="C415" s="96"/>
      <c r="D415" s="96"/>
      <c r="E415" s="96"/>
      <c r="F415" s="96"/>
      <c r="K415" s="165"/>
      <c r="L415" s="165"/>
      <c r="M415" s="165"/>
    </row>
    <row r="416" spans="1:13" ht="15.75" customHeight="1">
      <c r="A416" s="96"/>
      <c r="B416" s="101"/>
      <c r="C416" s="96"/>
      <c r="D416" s="96"/>
      <c r="E416" s="96"/>
      <c r="F416" s="96"/>
      <c r="K416" s="165"/>
      <c r="L416" s="165"/>
      <c r="M416" s="165"/>
    </row>
    <row r="417" spans="1:13" ht="15.75" customHeight="1">
      <c r="A417" s="96"/>
      <c r="B417" s="101"/>
      <c r="C417" s="96"/>
      <c r="D417" s="96"/>
      <c r="E417" s="96"/>
      <c r="F417" s="96"/>
      <c r="K417" s="165"/>
      <c r="L417" s="165"/>
      <c r="M417" s="165"/>
    </row>
    <row r="418" spans="1:13" ht="15.75" customHeight="1">
      <c r="A418" s="96"/>
      <c r="B418" s="101"/>
      <c r="C418" s="96"/>
      <c r="D418" s="96"/>
      <c r="E418" s="96"/>
      <c r="F418" s="96"/>
      <c r="K418" s="165"/>
      <c r="L418" s="165"/>
      <c r="M418" s="165"/>
    </row>
    <row r="419" spans="1:13" ht="15.75" customHeight="1">
      <c r="A419" s="96"/>
      <c r="B419" s="101"/>
      <c r="C419" s="96"/>
      <c r="D419" s="96"/>
      <c r="E419" s="96"/>
      <c r="F419" s="96"/>
      <c r="K419" s="165"/>
      <c r="L419" s="165"/>
      <c r="M419" s="165"/>
    </row>
    <row r="420" spans="1:13" ht="15.75" customHeight="1">
      <c r="A420" s="96"/>
      <c r="B420" s="101"/>
      <c r="C420" s="96"/>
      <c r="D420" s="96"/>
      <c r="E420" s="96"/>
      <c r="F420" s="96"/>
      <c r="K420" s="165"/>
      <c r="L420" s="165"/>
      <c r="M420" s="165"/>
    </row>
    <row r="421" spans="1:13" ht="15.75" customHeight="1">
      <c r="A421" s="96"/>
      <c r="B421" s="101"/>
      <c r="C421" s="96"/>
      <c r="D421" s="96"/>
      <c r="E421" s="96"/>
      <c r="F421" s="96"/>
      <c r="K421" s="165"/>
      <c r="L421" s="165"/>
      <c r="M421" s="165"/>
    </row>
    <row r="422" spans="1:13" ht="15.75" customHeight="1">
      <c r="A422" s="96"/>
      <c r="B422" s="101"/>
      <c r="C422" s="96"/>
      <c r="D422" s="96"/>
      <c r="E422" s="96"/>
      <c r="F422" s="96"/>
      <c r="K422" s="165"/>
      <c r="L422" s="165"/>
      <c r="M422" s="165"/>
    </row>
    <row r="423" spans="1:13" ht="15.75" customHeight="1">
      <c r="A423" s="96"/>
      <c r="B423" s="101"/>
      <c r="C423" s="96"/>
      <c r="D423" s="96"/>
      <c r="E423" s="96"/>
      <c r="F423" s="96"/>
      <c r="K423" s="165"/>
      <c r="L423" s="165"/>
      <c r="M423" s="165"/>
    </row>
    <row r="424" spans="1:13" ht="15.75" customHeight="1">
      <c r="A424" s="96"/>
      <c r="B424" s="101"/>
      <c r="C424" s="96"/>
      <c r="D424" s="96"/>
      <c r="E424" s="96"/>
      <c r="F424" s="96"/>
      <c r="K424" s="165"/>
      <c r="L424" s="165"/>
      <c r="M424" s="165"/>
    </row>
    <row r="425" spans="1:13" ht="15.75" customHeight="1">
      <c r="A425" s="96"/>
      <c r="B425" s="101"/>
      <c r="C425" s="96"/>
      <c r="D425" s="96"/>
      <c r="E425" s="96"/>
      <c r="F425" s="96"/>
      <c r="K425" s="165"/>
      <c r="L425" s="165"/>
      <c r="M425" s="165"/>
    </row>
    <row r="426" spans="1:13" ht="15.75" customHeight="1">
      <c r="A426" s="96"/>
      <c r="B426" s="101"/>
      <c r="C426" s="96"/>
      <c r="D426" s="96"/>
      <c r="E426" s="96"/>
      <c r="F426" s="96"/>
      <c r="K426" s="165"/>
      <c r="L426" s="165"/>
      <c r="M426" s="165"/>
    </row>
    <row r="427" spans="1:13" ht="15.75" customHeight="1">
      <c r="A427" s="96"/>
      <c r="B427" s="101"/>
      <c r="C427" s="96"/>
      <c r="D427" s="96"/>
      <c r="E427" s="96"/>
      <c r="F427" s="96"/>
      <c r="K427" s="165"/>
      <c r="L427" s="165"/>
      <c r="M427" s="165"/>
    </row>
    <row r="428" spans="1:13" ht="15.75" customHeight="1">
      <c r="A428" s="96"/>
      <c r="B428" s="101"/>
      <c r="C428" s="96"/>
      <c r="D428" s="96"/>
      <c r="E428" s="96"/>
      <c r="F428" s="96"/>
      <c r="K428" s="165"/>
      <c r="L428" s="165"/>
      <c r="M428" s="165"/>
    </row>
    <row r="429" spans="1:13" ht="15.75" customHeight="1">
      <c r="A429" s="96"/>
      <c r="B429" s="101"/>
      <c r="C429" s="96"/>
      <c r="D429" s="96"/>
      <c r="E429" s="96"/>
      <c r="F429" s="96"/>
      <c r="K429" s="165"/>
      <c r="L429" s="165"/>
      <c r="M429" s="165"/>
    </row>
    <row r="430" spans="1:13" ht="15.75" customHeight="1">
      <c r="A430" s="96"/>
      <c r="B430" s="101"/>
      <c r="C430" s="96"/>
      <c r="D430" s="96"/>
      <c r="E430" s="96"/>
      <c r="F430" s="96"/>
      <c r="K430" s="165"/>
      <c r="L430" s="165"/>
      <c r="M430" s="165"/>
    </row>
    <row r="431" spans="1:13" ht="15.75" customHeight="1">
      <c r="A431" s="96"/>
      <c r="B431" s="101"/>
      <c r="C431" s="96"/>
      <c r="D431" s="96"/>
      <c r="E431" s="96"/>
      <c r="F431" s="96"/>
      <c r="K431" s="165"/>
      <c r="L431" s="165"/>
      <c r="M431" s="165"/>
    </row>
    <row r="432" spans="1:13" ht="15.75" customHeight="1">
      <c r="A432" s="96"/>
      <c r="B432" s="101"/>
      <c r="C432" s="96"/>
      <c r="D432" s="96"/>
      <c r="E432" s="96"/>
      <c r="F432" s="96"/>
      <c r="K432" s="165"/>
      <c r="L432" s="165"/>
      <c r="M432" s="165"/>
    </row>
    <row r="433" spans="1:13" ht="15.75" customHeight="1">
      <c r="A433" s="96"/>
      <c r="B433" s="101"/>
      <c r="C433" s="96"/>
      <c r="D433" s="96"/>
      <c r="E433" s="96"/>
      <c r="F433" s="96"/>
      <c r="K433" s="165"/>
      <c r="L433" s="165"/>
      <c r="M433" s="165"/>
    </row>
    <row r="434" spans="1:13" ht="15.75" customHeight="1">
      <c r="A434" s="96"/>
      <c r="B434" s="101"/>
      <c r="C434" s="96"/>
      <c r="D434" s="96"/>
      <c r="E434" s="96"/>
      <c r="F434" s="96"/>
      <c r="K434" s="165"/>
      <c r="L434" s="165"/>
      <c r="M434" s="165"/>
    </row>
    <row r="435" spans="1:13" ht="15.75" customHeight="1">
      <c r="A435" s="96"/>
      <c r="B435" s="101"/>
      <c r="C435" s="96"/>
      <c r="D435" s="96"/>
      <c r="E435" s="96"/>
      <c r="F435" s="96"/>
      <c r="K435" s="165"/>
      <c r="L435" s="165"/>
      <c r="M435" s="165"/>
    </row>
    <row r="436" spans="1:13" ht="15.75" customHeight="1">
      <c r="A436" s="96"/>
      <c r="B436" s="101"/>
      <c r="C436" s="96"/>
      <c r="D436" s="96"/>
      <c r="E436" s="96"/>
      <c r="F436" s="96"/>
      <c r="K436" s="165"/>
      <c r="L436" s="165"/>
      <c r="M436" s="165"/>
    </row>
    <row r="437" spans="1:13" ht="15.75" customHeight="1">
      <c r="A437" s="96"/>
      <c r="B437" s="101"/>
      <c r="C437" s="96"/>
      <c r="D437" s="96"/>
      <c r="E437" s="96"/>
      <c r="F437" s="96"/>
      <c r="K437" s="165"/>
      <c r="L437" s="165"/>
      <c r="M437" s="165"/>
    </row>
    <row r="438" spans="1:13" ht="15.75" customHeight="1">
      <c r="A438" s="96"/>
      <c r="B438" s="101"/>
      <c r="C438" s="96"/>
      <c r="D438" s="96"/>
      <c r="E438" s="96"/>
      <c r="F438" s="96"/>
      <c r="K438" s="165"/>
      <c r="L438" s="165"/>
      <c r="M438" s="165"/>
    </row>
    <row r="439" spans="1:13" ht="15.75" customHeight="1">
      <c r="A439" s="96"/>
      <c r="B439" s="101"/>
      <c r="C439" s="96"/>
      <c r="D439" s="96"/>
      <c r="E439" s="96"/>
      <c r="F439" s="96"/>
      <c r="K439" s="165"/>
      <c r="L439" s="165"/>
      <c r="M439" s="165"/>
    </row>
    <row r="440" spans="1:13" ht="15.75" customHeight="1">
      <c r="A440" s="96"/>
      <c r="B440" s="101"/>
      <c r="C440" s="96"/>
      <c r="D440" s="96"/>
      <c r="E440" s="96"/>
      <c r="F440" s="96"/>
      <c r="K440" s="165"/>
      <c r="L440" s="165"/>
      <c r="M440" s="165"/>
    </row>
    <row r="441" spans="1:13" ht="15.75" customHeight="1">
      <c r="A441" s="96"/>
      <c r="B441" s="101"/>
      <c r="C441" s="96"/>
      <c r="D441" s="96"/>
      <c r="E441" s="96"/>
      <c r="F441" s="96"/>
      <c r="K441" s="165"/>
      <c r="L441" s="165"/>
      <c r="M441" s="165"/>
    </row>
    <row r="442" spans="1:13" ht="15.75" customHeight="1">
      <c r="A442" s="96"/>
      <c r="B442" s="101"/>
      <c r="C442" s="96"/>
      <c r="D442" s="96"/>
      <c r="E442" s="96"/>
      <c r="F442" s="96"/>
      <c r="K442" s="165"/>
      <c r="L442" s="165"/>
      <c r="M442" s="165"/>
    </row>
    <row r="443" spans="1:13" ht="15.75" customHeight="1">
      <c r="A443" s="96"/>
      <c r="B443" s="101"/>
      <c r="C443" s="96"/>
      <c r="D443" s="96"/>
      <c r="E443" s="96"/>
      <c r="F443" s="96"/>
      <c r="K443" s="165"/>
      <c r="L443" s="165"/>
      <c r="M443" s="165"/>
    </row>
    <row r="444" spans="1:13" ht="15.75" customHeight="1">
      <c r="A444" s="96"/>
      <c r="B444" s="101"/>
      <c r="C444" s="96"/>
      <c r="D444" s="96"/>
      <c r="E444" s="96"/>
      <c r="F444" s="96"/>
      <c r="K444" s="165"/>
      <c r="L444" s="165"/>
      <c r="M444" s="165"/>
    </row>
    <row r="445" spans="1:13" ht="15.75" customHeight="1">
      <c r="A445" s="96"/>
      <c r="B445" s="101"/>
      <c r="C445" s="96"/>
      <c r="D445" s="96"/>
      <c r="E445" s="96"/>
      <c r="F445" s="96"/>
      <c r="K445" s="165"/>
      <c r="L445" s="165"/>
      <c r="M445" s="165"/>
    </row>
    <row r="446" spans="1:13" ht="15.75" customHeight="1">
      <c r="A446" s="96"/>
      <c r="B446" s="101"/>
      <c r="C446" s="96"/>
      <c r="D446" s="96"/>
      <c r="E446" s="96"/>
      <c r="F446" s="96"/>
      <c r="K446" s="165"/>
      <c r="L446" s="165"/>
      <c r="M446" s="165"/>
    </row>
    <row r="447" spans="1:13" ht="15.75" customHeight="1">
      <c r="A447" s="96"/>
      <c r="B447" s="101"/>
      <c r="C447" s="96"/>
      <c r="D447" s="96"/>
      <c r="E447" s="96"/>
      <c r="F447" s="96"/>
      <c r="K447" s="165"/>
      <c r="L447" s="165"/>
      <c r="M447" s="165"/>
    </row>
    <row r="448" spans="1:13" ht="15.75" customHeight="1">
      <c r="A448" s="96"/>
      <c r="B448" s="101"/>
      <c r="C448" s="96"/>
      <c r="D448" s="96"/>
      <c r="E448" s="96"/>
      <c r="F448" s="96"/>
      <c r="K448" s="165"/>
      <c r="L448" s="165"/>
      <c r="M448" s="165"/>
    </row>
    <row r="449" spans="1:13" ht="15.75" customHeight="1">
      <c r="A449" s="96"/>
      <c r="B449" s="101"/>
      <c r="C449" s="96"/>
      <c r="D449" s="96"/>
      <c r="E449" s="96"/>
      <c r="F449" s="96"/>
      <c r="K449" s="165"/>
      <c r="L449" s="165"/>
      <c r="M449" s="165"/>
    </row>
    <row r="450" spans="1:13" ht="15.75" customHeight="1">
      <c r="A450" s="96"/>
      <c r="B450" s="101"/>
      <c r="C450" s="96"/>
      <c r="D450" s="96"/>
      <c r="E450" s="96"/>
      <c r="F450" s="96"/>
      <c r="K450" s="165"/>
      <c r="L450" s="165"/>
      <c r="M450" s="165"/>
    </row>
    <row r="451" spans="1:13" ht="15.75" customHeight="1">
      <c r="A451" s="96"/>
      <c r="B451" s="101"/>
      <c r="C451" s="96"/>
      <c r="D451" s="96"/>
      <c r="E451" s="96"/>
      <c r="F451" s="96"/>
      <c r="K451" s="165"/>
      <c r="L451" s="165"/>
      <c r="M451" s="165"/>
    </row>
    <row r="452" spans="1:13" ht="15.75" customHeight="1">
      <c r="A452" s="96"/>
      <c r="B452" s="101"/>
      <c r="C452" s="96"/>
      <c r="D452" s="96"/>
      <c r="E452" s="96"/>
      <c r="F452" s="96"/>
      <c r="K452" s="165"/>
      <c r="L452" s="165"/>
      <c r="M452" s="165"/>
    </row>
    <row r="453" spans="1:13" ht="15.75" customHeight="1">
      <c r="A453" s="96"/>
      <c r="B453" s="101"/>
      <c r="C453" s="96"/>
      <c r="D453" s="96"/>
      <c r="E453" s="96"/>
      <c r="F453" s="96"/>
      <c r="K453" s="165"/>
      <c r="L453" s="165"/>
      <c r="M453" s="165"/>
    </row>
    <row r="454" spans="1:13" ht="15.75" customHeight="1">
      <c r="A454" s="96"/>
      <c r="B454" s="101"/>
      <c r="C454" s="96"/>
      <c r="D454" s="96"/>
      <c r="E454" s="96"/>
      <c r="F454" s="96"/>
      <c r="K454" s="165"/>
      <c r="L454" s="165"/>
      <c r="M454" s="165"/>
    </row>
    <row r="455" spans="1:13" ht="15.75" customHeight="1">
      <c r="A455" s="96"/>
      <c r="B455" s="101"/>
      <c r="C455" s="96"/>
      <c r="D455" s="96"/>
      <c r="E455" s="96"/>
      <c r="F455" s="96"/>
      <c r="K455" s="165"/>
      <c r="L455" s="165"/>
      <c r="M455" s="165"/>
    </row>
    <row r="456" spans="1:13" ht="15.75" customHeight="1">
      <c r="A456" s="96"/>
      <c r="B456" s="101"/>
      <c r="C456" s="96"/>
      <c r="D456" s="96"/>
      <c r="E456" s="96"/>
      <c r="F456" s="96"/>
      <c r="K456" s="165"/>
      <c r="L456" s="165"/>
      <c r="M456" s="165"/>
    </row>
    <row r="457" spans="1:13" ht="15.75" customHeight="1">
      <c r="A457" s="96"/>
      <c r="B457" s="101"/>
      <c r="C457" s="96"/>
      <c r="D457" s="96"/>
      <c r="E457" s="96"/>
      <c r="F457" s="96"/>
      <c r="K457" s="165"/>
      <c r="L457" s="165"/>
      <c r="M457" s="165"/>
    </row>
    <row r="458" spans="1:13" ht="15.75" customHeight="1">
      <c r="A458" s="96"/>
      <c r="B458" s="101"/>
      <c r="C458" s="96"/>
      <c r="D458" s="96"/>
      <c r="E458" s="96"/>
      <c r="F458" s="96"/>
      <c r="K458" s="165"/>
      <c r="L458" s="165"/>
      <c r="M458" s="165"/>
    </row>
    <row r="459" spans="1:13" ht="15.75" customHeight="1">
      <c r="A459" s="96"/>
      <c r="B459" s="101"/>
      <c r="C459" s="96"/>
      <c r="D459" s="96"/>
      <c r="E459" s="96"/>
      <c r="F459" s="96"/>
      <c r="K459" s="165"/>
      <c r="L459" s="165"/>
      <c r="M459" s="165"/>
    </row>
    <row r="460" spans="1:13" ht="15.75" customHeight="1">
      <c r="A460" s="96"/>
      <c r="B460" s="101"/>
      <c r="C460" s="96"/>
      <c r="D460" s="96"/>
      <c r="E460" s="96"/>
      <c r="F460" s="96"/>
      <c r="K460" s="165"/>
      <c r="L460" s="165"/>
      <c r="M460" s="165"/>
    </row>
    <row r="461" spans="1:13" ht="15.75" customHeight="1">
      <c r="A461" s="96"/>
      <c r="B461" s="101"/>
      <c r="C461" s="96"/>
      <c r="D461" s="96"/>
      <c r="E461" s="96"/>
      <c r="F461" s="96"/>
      <c r="K461" s="165"/>
      <c r="L461" s="165"/>
      <c r="M461" s="165"/>
    </row>
    <row r="462" spans="1:13" ht="15.75" customHeight="1">
      <c r="A462" s="96"/>
      <c r="B462" s="101"/>
      <c r="C462" s="96"/>
      <c r="D462" s="96"/>
      <c r="E462" s="96"/>
      <c r="F462" s="96"/>
      <c r="K462" s="165"/>
      <c r="L462" s="165"/>
      <c r="M462" s="165"/>
    </row>
    <row r="463" spans="1:13" ht="15.75" customHeight="1">
      <c r="A463" s="96"/>
      <c r="B463" s="101"/>
      <c r="C463" s="96"/>
      <c r="D463" s="96"/>
      <c r="E463" s="96"/>
      <c r="F463" s="96"/>
      <c r="K463" s="165"/>
      <c r="L463" s="165"/>
      <c r="M463" s="165"/>
    </row>
    <row r="464" spans="1:13" ht="15.75" customHeight="1">
      <c r="A464" s="96"/>
      <c r="B464" s="101"/>
      <c r="C464" s="96"/>
      <c r="D464" s="96"/>
      <c r="E464" s="96"/>
      <c r="F464" s="96"/>
      <c r="K464" s="165"/>
      <c r="L464" s="165"/>
      <c r="M464" s="165"/>
    </row>
    <row r="465" spans="1:13" ht="15.75" customHeight="1">
      <c r="A465" s="96"/>
      <c r="B465" s="101"/>
      <c r="C465" s="96"/>
      <c r="D465" s="96"/>
      <c r="E465" s="96"/>
      <c r="F465" s="96"/>
      <c r="K465" s="165"/>
      <c r="L465" s="165"/>
      <c r="M465" s="165"/>
    </row>
    <row r="466" spans="1:13" ht="15.75" customHeight="1">
      <c r="A466" s="96"/>
      <c r="B466" s="101"/>
      <c r="C466" s="96"/>
      <c r="D466" s="96"/>
      <c r="E466" s="96"/>
      <c r="F466" s="96"/>
      <c r="K466" s="165"/>
      <c r="L466" s="165"/>
      <c r="M466" s="165"/>
    </row>
    <row r="467" spans="1:13" ht="15.75" customHeight="1">
      <c r="A467" s="96"/>
      <c r="B467" s="101"/>
      <c r="C467" s="96"/>
      <c r="D467" s="96"/>
      <c r="E467" s="96"/>
      <c r="F467" s="96"/>
      <c r="K467" s="165"/>
      <c r="L467" s="165"/>
      <c r="M467" s="165"/>
    </row>
    <row r="468" spans="1:13" ht="15.75" customHeight="1">
      <c r="A468" s="96"/>
      <c r="B468" s="101"/>
      <c r="C468" s="96"/>
      <c r="D468" s="96"/>
      <c r="E468" s="96"/>
      <c r="F468" s="96"/>
      <c r="K468" s="165"/>
      <c r="L468" s="165"/>
      <c r="M468" s="165"/>
    </row>
    <row r="469" spans="1:13" ht="15.75" customHeight="1">
      <c r="A469" s="96"/>
      <c r="B469" s="101"/>
      <c r="C469" s="96"/>
      <c r="D469" s="96"/>
      <c r="E469" s="96"/>
      <c r="F469" s="96"/>
      <c r="K469" s="165"/>
      <c r="L469" s="165"/>
      <c r="M469" s="165"/>
    </row>
    <row r="470" spans="1:13" ht="15.75" customHeight="1">
      <c r="A470" s="96"/>
      <c r="B470" s="101"/>
      <c r="C470" s="96"/>
      <c r="D470" s="96"/>
      <c r="E470" s="96"/>
      <c r="F470" s="96"/>
      <c r="K470" s="165"/>
      <c r="L470" s="165"/>
      <c r="M470" s="165"/>
    </row>
    <row r="471" spans="1:13" ht="15.75" customHeight="1">
      <c r="A471" s="96"/>
      <c r="B471" s="101"/>
      <c r="C471" s="96"/>
      <c r="D471" s="96"/>
      <c r="E471" s="96"/>
      <c r="F471" s="96"/>
      <c r="K471" s="165"/>
      <c r="L471" s="165"/>
      <c r="M471" s="165"/>
    </row>
    <row r="472" spans="1:13" ht="15.75" customHeight="1">
      <c r="A472" s="96"/>
      <c r="B472" s="101"/>
      <c r="C472" s="96"/>
      <c r="D472" s="96"/>
      <c r="E472" s="96"/>
      <c r="F472" s="96"/>
      <c r="K472" s="165"/>
      <c r="L472" s="165"/>
      <c r="M472" s="165"/>
    </row>
    <row r="473" spans="1:13" ht="15.75" customHeight="1">
      <c r="A473" s="96"/>
      <c r="B473" s="101"/>
      <c r="C473" s="96"/>
      <c r="D473" s="96"/>
      <c r="E473" s="96"/>
      <c r="F473" s="96"/>
      <c r="K473" s="165"/>
      <c r="L473" s="165"/>
      <c r="M473" s="165"/>
    </row>
    <row r="474" spans="1:13" ht="15.75" customHeight="1">
      <c r="A474" s="96"/>
      <c r="B474" s="101"/>
      <c r="C474" s="96"/>
      <c r="D474" s="96"/>
      <c r="E474" s="96"/>
      <c r="F474" s="96"/>
      <c r="K474" s="165"/>
      <c r="L474" s="165"/>
      <c r="M474" s="165"/>
    </row>
    <row r="475" spans="1:13" ht="15.75" customHeight="1">
      <c r="A475" s="96"/>
      <c r="B475" s="101"/>
      <c r="C475" s="96"/>
      <c r="D475" s="96"/>
      <c r="E475" s="96"/>
      <c r="F475" s="96"/>
      <c r="K475" s="165"/>
      <c r="L475" s="165"/>
      <c r="M475" s="165"/>
    </row>
    <row r="476" spans="1:13" ht="15.75" customHeight="1">
      <c r="A476" s="96"/>
      <c r="B476" s="101"/>
      <c r="C476" s="96"/>
      <c r="D476" s="96"/>
      <c r="E476" s="96"/>
      <c r="F476" s="96"/>
      <c r="K476" s="165"/>
      <c r="L476" s="165"/>
      <c r="M476" s="165"/>
    </row>
    <row r="477" spans="1:13" ht="15.75" customHeight="1">
      <c r="A477" s="96"/>
      <c r="B477" s="101"/>
      <c r="C477" s="96"/>
      <c r="D477" s="96"/>
      <c r="E477" s="96"/>
      <c r="F477" s="96"/>
      <c r="K477" s="165"/>
      <c r="L477" s="165"/>
      <c r="M477" s="165"/>
    </row>
    <row r="478" spans="1:13" ht="15.75" customHeight="1">
      <c r="A478" s="96"/>
      <c r="B478" s="101"/>
      <c r="C478" s="96"/>
      <c r="D478" s="96"/>
      <c r="E478" s="96"/>
      <c r="F478" s="96"/>
      <c r="K478" s="165"/>
      <c r="L478" s="165"/>
      <c r="M478" s="165"/>
    </row>
    <row r="479" spans="1:13" ht="15.75" customHeight="1">
      <c r="A479" s="96"/>
      <c r="B479" s="101"/>
      <c r="C479" s="96"/>
      <c r="D479" s="96"/>
      <c r="E479" s="96"/>
      <c r="F479" s="96"/>
      <c r="K479" s="165"/>
      <c r="L479" s="165"/>
      <c r="M479" s="165"/>
    </row>
    <row r="480" spans="1:13" ht="15.75" customHeight="1">
      <c r="A480" s="96"/>
      <c r="B480" s="101"/>
      <c r="C480" s="96"/>
      <c r="D480" s="96"/>
      <c r="E480" s="96"/>
      <c r="F480" s="96"/>
      <c r="K480" s="165"/>
      <c r="L480" s="165"/>
      <c r="M480" s="165"/>
    </row>
    <row r="481" spans="1:13" ht="15.75" customHeight="1">
      <c r="A481" s="96"/>
      <c r="B481" s="101"/>
      <c r="C481" s="96"/>
      <c r="D481" s="96"/>
      <c r="E481" s="96"/>
      <c r="F481" s="96"/>
      <c r="K481" s="165"/>
      <c r="L481" s="165"/>
      <c r="M481" s="165"/>
    </row>
    <row r="482" spans="1:13" ht="15.75" customHeight="1">
      <c r="A482" s="96"/>
      <c r="B482" s="101"/>
      <c r="C482" s="96"/>
      <c r="D482" s="96"/>
      <c r="E482" s="96"/>
      <c r="F482" s="96"/>
      <c r="K482" s="165"/>
      <c r="L482" s="165"/>
      <c r="M482" s="165"/>
    </row>
    <row r="483" spans="1:13" ht="15.75" customHeight="1">
      <c r="A483" s="96"/>
      <c r="B483" s="101"/>
      <c r="C483" s="96"/>
      <c r="D483" s="96"/>
      <c r="E483" s="96"/>
      <c r="F483" s="96"/>
      <c r="K483" s="165"/>
      <c r="L483" s="165"/>
      <c r="M483" s="165"/>
    </row>
    <row r="484" spans="1:13" ht="15.75" customHeight="1">
      <c r="A484" s="96"/>
      <c r="B484" s="101"/>
      <c r="C484" s="96"/>
      <c r="D484" s="96"/>
      <c r="E484" s="96"/>
      <c r="F484" s="96"/>
      <c r="K484" s="165"/>
      <c r="L484" s="165"/>
      <c r="M484" s="165"/>
    </row>
    <row r="485" spans="1:13" ht="15.75" customHeight="1">
      <c r="A485" s="96"/>
      <c r="B485" s="101"/>
      <c r="C485" s="96"/>
      <c r="D485" s="96"/>
      <c r="E485" s="96"/>
      <c r="F485" s="96"/>
      <c r="K485" s="165"/>
      <c r="L485" s="165"/>
      <c r="M485" s="165"/>
    </row>
    <row r="486" spans="1:13" ht="15.75" customHeight="1">
      <c r="A486" s="96"/>
      <c r="B486" s="101"/>
      <c r="C486" s="96"/>
      <c r="D486" s="96"/>
      <c r="E486" s="96"/>
      <c r="F486" s="96"/>
      <c r="K486" s="165"/>
      <c r="L486" s="165"/>
      <c r="M486" s="165"/>
    </row>
    <row r="487" spans="1:13" ht="15.75" customHeight="1">
      <c r="A487" s="96"/>
      <c r="B487" s="101"/>
      <c r="C487" s="96"/>
      <c r="D487" s="96"/>
      <c r="E487" s="96"/>
      <c r="F487" s="96"/>
      <c r="K487" s="165"/>
      <c r="L487" s="165"/>
      <c r="M487" s="165"/>
    </row>
    <row r="488" spans="1:13" ht="15.75" customHeight="1">
      <c r="A488" s="96"/>
      <c r="B488" s="101"/>
      <c r="C488" s="96"/>
      <c r="D488" s="96"/>
      <c r="E488" s="96"/>
      <c r="F488" s="96"/>
      <c r="K488" s="165"/>
      <c r="L488" s="165"/>
      <c r="M488" s="165"/>
    </row>
    <row r="489" spans="1:13" ht="15.75" customHeight="1">
      <c r="A489" s="96"/>
      <c r="B489" s="101"/>
      <c r="C489" s="96"/>
      <c r="D489" s="96"/>
      <c r="E489" s="96"/>
      <c r="F489" s="96"/>
      <c r="K489" s="165"/>
      <c r="L489" s="165"/>
      <c r="M489" s="165"/>
    </row>
    <row r="490" spans="1:13" ht="15.75" customHeight="1">
      <c r="A490" s="96"/>
      <c r="B490" s="101"/>
      <c r="C490" s="96"/>
      <c r="D490" s="96"/>
      <c r="E490" s="96"/>
      <c r="F490" s="96"/>
      <c r="K490" s="165"/>
      <c r="L490" s="165"/>
      <c r="M490" s="165"/>
    </row>
    <row r="491" spans="1:13" ht="15.75" customHeight="1">
      <c r="A491" s="96"/>
      <c r="B491" s="101"/>
      <c r="C491" s="96"/>
      <c r="D491" s="96"/>
      <c r="E491" s="96"/>
      <c r="F491" s="96"/>
      <c r="K491" s="165"/>
      <c r="L491" s="165"/>
      <c r="M491" s="165"/>
    </row>
    <row r="492" spans="1:13" ht="15.75" customHeight="1">
      <c r="A492" s="96"/>
      <c r="B492" s="101"/>
      <c r="C492" s="96"/>
      <c r="D492" s="96"/>
      <c r="E492" s="96"/>
      <c r="F492" s="96"/>
      <c r="K492" s="165"/>
      <c r="L492" s="165"/>
      <c r="M492" s="165"/>
    </row>
    <row r="493" spans="1:13" ht="15.75" customHeight="1">
      <c r="A493" s="96"/>
      <c r="B493" s="101"/>
      <c r="C493" s="96"/>
      <c r="D493" s="96"/>
      <c r="E493" s="96"/>
      <c r="F493" s="96"/>
      <c r="K493" s="165"/>
      <c r="L493" s="165"/>
      <c r="M493" s="165"/>
    </row>
    <row r="494" spans="1:13" ht="15.75" customHeight="1">
      <c r="A494" s="96"/>
      <c r="B494" s="101"/>
      <c r="C494" s="96"/>
      <c r="D494" s="96"/>
      <c r="E494" s="96"/>
      <c r="F494" s="96"/>
      <c r="K494" s="165"/>
      <c r="L494" s="165"/>
      <c r="M494" s="165"/>
    </row>
    <row r="495" spans="1:13" ht="15.75" customHeight="1">
      <c r="A495" s="96"/>
      <c r="B495" s="101"/>
      <c r="C495" s="96"/>
      <c r="D495" s="96"/>
      <c r="E495" s="96"/>
      <c r="F495" s="96"/>
      <c r="K495" s="165"/>
      <c r="L495" s="165"/>
      <c r="M495" s="165"/>
    </row>
    <row r="496" spans="1:13" ht="15.75" customHeight="1">
      <c r="A496" s="96"/>
      <c r="B496" s="101"/>
      <c r="C496" s="96"/>
      <c r="D496" s="96"/>
      <c r="E496" s="96"/>
      <c r="F496" s="96"/>
      <c r="K496" s="165"/>
      <c r="L496" s="165"/>
      <c r="M496" s="165"/>
    </row>
    <row r="497" spans="1:13" ht="15.75" customHeight="1">
      <c r="A497" s="96"/>
      <c r="B497" s="101"/>
      <c r="C497" s="96"/>
      <c r="D497" s="96"/>
      <c r="E497" s="96"/>
      <c r="F497" s="96"/>
      <c r="K497" s="165"/>
      <c r="L497" s="165"/>
      <c r="M497" s="165"/>
    </row>
    <row r="498" spans="1:13" ht="15.75" customHeight="1">
      <c r="A498" s="96"/>
      <c r="B498" s="101"/>
      <c r="C498" s="96"/>
      <c r="D498" s="96"/>
      <c r="E498" s="96"/>
      <c r="F498" s="96"/>
      <c r="K498" s="165"/>
      <c r="L498" s="165"/>
      <c r="M498" s="165"/>
    </row>
    <row r="499" spans="1:13" ht="15.75" customHeight="1">
      <c r="A499" s="96"/>
      <c r="B499" s="101"/>
      <c r="C499" s="96"/>
      <c r="D499" s="96"/>
      <c r="E499" s="96"/>
      <c r="F499" s="96"/>
      <c r="K499" s="165"/>
      <c r="L499" s="165"/>
      <c r="M499" s="165"/>
    </row>
    <row r="500" spans="1:13" ht="15.75" customHeight="1">
      <c r="A500" s="96"/>
      <c r="B500" s="101"/>
      <c r="C500" s="96"/>
      <c r="D500" s="96"/>
      <c r="E500" s="96"/>
      <c r="F500" s="96"/>
      <c r="K500" s="165"/>
      <c r="L500" s="165"/>
      <c r="M500" s="165"/>
    </row>
    <row r="501" spans="1:13" ht="15.75" customHeight="1">
      <c r="A501" s="96"/>
      <c r="B501" s="101"/>
      <c r="C501" s="96"/>
      <c r="D501" s="96"/>
      <c r="E501" s="96"/>
      <c r="F501" s="96"/>
      <c r="K501" s="165"/>
      <c r="L501" s="165"/>
      <c r="M501" s="165"/>
    </row>
    <row r="502" spans="1:13" ht="15.75" customHeight="1">
      <c r="A502" s="96"/>
      <c r="B502" s="101"/>
      <c r="C502" s="96"/>
      <c r="D502" s="96"/>
      <c r="E502" s="96"/>
      <c r="F502" s="96"/>
      <c r="K502" s="165"/>
      <c r="L502" s="165"/>
      <c r="M502" s="165"/>
    </row>
    <row r="503" spans="1:13" ht="15.75" customHeight="1">
      <c r="A503" s="96"/>
      <c r="B503" s="101"/>
      <c r="C503" s="96"/>
      <c r="D503" s="96"/>
      <c r="E503" s="96"/>
      <c r="F503" s="96"/>
      <c r="K503" s="165"/>
      <c r="L503" s="165"/>
      <c r="M503" s="165"/>
    </row>
    <row r="504" spans="1:13" ht="15.75" customHeight="1">
      <c r="A504" s="96"/>
      <c r="B504" s="101"/>
      <c r="C504" s="96"/>
      <c r="D504" s="96"/>
      <c r="E504" s="96"/>
      <c r="F504" s="96"/>
      <c r="K504" s="165"/>
      <c r="L504" s="165"/>
      <c r="M504" s="165"/>
    </row>
    <row r="505" spans="1:13" ht="15.75" customHeight="1">
      <c r="A505" s="96"/>
      <c r="B505" s="101"/>
      <c r="C505" s="96"/>
      <c r="D505" s="96"/>
      <c r="E505" s="96"/>
      <c r="F505" s="96"/>
      <c r="K505" s="165"/>
      <c r="L505" s="165"/>
      <c r="M505" s="165"/>
    </row>
    <row r="506" spans="1:13" ht="15.75" customHeight="1">
      <c r="A506" s="96"/>
      <c r="B506" s="101"/>
      <c r="C506" s="96"/>
      <c r="D506" s="96"/>
      <c r="E506" s="96"/>
      <c r="F506" s="96"/>
      <c r="K506" s="165"/>
      <c r="L506" s="165"/>
      <c r="M506" s="165"/>
    </row>
    <row r="507" spans="1:13" ht="15.75" customHeight="1">
      <c r="A507" s="96"/>
      <c r="B507" s="101"/>
      <c r="C507" s="96"/>
      <c r="D507" s="96"/>
      <c r="E507" s="96"/>
      <c r="F507" s="96"/>
      <c r="K507" s="165"/>
      <c r="L507" s="165"/>
      <c r="M507" s="165"/>
    </row>
    <row r="508" spans="1:13" ht="15.75" customHeight="1">
      <c r="A508" s="96"/>
      <c r="B508" s="101"/>
      <c r="C508" s="96"/>
      <c r="D508" s="96"/>
      <c r="E508" s="96"/>
      <c r="F508" s="96"/>
      <c r="K508" s="165"/>
      <c r="L508" s="165"/>
      <c r="M508" s="165"/>
    </row>
    <row r="509" spans="1:13" ht="15.75" customHeight="1">
      <c r="A509" s="96"/>
      <c r="B509" s="101"/>
      <c r="C509" s="96"/>
      <c r="D509" s="96"/>
      <c r="E509" s="96"/>
      <c r="F509" s="96"/>
      <c r="K509" s="165"/>
      <c r="L509" s="165"/>
      <c r="M509" s="165"/>
    </row>
    <row r="510" spans="1:13" ht="15.75" customHeight="1">
      <c r="A510" s="96"/>
      <c r="B510" s="101"/>
      <c r="C510" s="96"/>
      <c r="D510" s="96"/>
      <c r="E510" s="96"/>
      <c r="F510" s="96"/>
      <c r="K510" s="165"/>
      <c r="L510" s="165"/>
      <c r="M510" s="165"/>
    </row>
    <row r="511" spans="1:13" ht="15.75" customHeight="1">
      <c r="A511" s="96"/>
      <c r="B511" s="101"/>
      <c r="C511" s="96"/>
      <c r="D511" s="96"/>
      <c r="E511" s="96"/>
      <c r="F511" s="96"/>
      <c r="K511" s="165"/>
      <c r="L511" s="165"/>
      <c r="M511" s="165"/>
    </row>
    <row r="512" spans="1:13" ht="15.75" customHeight="1">
      <c r="A512" s="96"/>
      <c r="B512" s="101"/>
      <c r="C512" s="96"/>
      <c r="D512" s="96"/>
      <c r="E512" s="96"/>
      <c r="F512" s="96"/>
      <c r="K512" s="165"/>
      <c r="L512" s="165"/>
      <c r="M512" s="165"/>
    </row>
    <row r="513" spans="1:13" ht="15.75" customHeight="1">
      <c r="A513" s="96"/>
      <c r="B513" s="101"/>
      <c r="C513" s="96"/>
      <c r="D513" s="96"/>
      <c r="E513" s="96"/>
      <c r="F513" s="96"/>
      <c r="K513" s="165"/>
      <c r="L513" s="165"/>
      <c r="M513" s="165"/>
    </row>
    <row r="514" spans="1:13" ht="15.75" customHeight="1">
      <c r="A514" s="96"/>
      <c r="B514" s="101"/>
      <c r="C514" s="96"/>
      <c r="D514" s="96"/>
      <c r="E514" s="96"/>
      <c r="F514" s="96"/>
      <c r="K514" s="165"/>
      <c r="L514" s="165"/>
      <c r="M514" s="165"/>
    </row>
    <row r="515" spans="1:13" ht="15.75" customHeight="1">
      <c r="A515" s="96"/>
      <c r="B515" s="101"/>
      <c r="C515" s="96"/>
      <c r="D515" s="96"/>
      <c r="E515" s="96"/>
      <c r="F515" s="96"/>
      <c r="K515" s="165"/>
      <c r="L515" s="165"/>
      <c r="M515" s="165"/>
    </row>
    <row r="516" spans="1:13" ht="15.75" customHeight="1">
      <c r="A516" s="96"/>
      <c r="B516" s="101"/>
      <c r="C516" s="96"/>
      <c r="D516" s="96"/>
      <c r="E516" s="96"/>
      <c r="F516" s="96"/>
      <c r="K516" s="165"/>
      <c r="L516" s="165"/>
      <c r="M516" s="165"/>
    </row>
    <row r="517" spans="1:13" ht="15.75" customHeight="1">
      <c r="A517" s="96"/>
      <c r="B517" s="101"/>
      <c r="C517" s="96"/>
      <c r="D517" s="96"/>
      <c r="E517" s="96"/>
      <c r="F517" s="96"/>
      <c r="K517" s="165"/>
      <c r="L517" s="165"/>
      <c r="M517" s="165"/>
    </row>
    <row r="518" spans="1:13" ht="15.75" customHeight="1">
      <c r="A518" s="96"/>
      <c r="B518" s="101"/>
      <c r="C518" s="96"/>
      <c r="D518" s="96"/>
      <c r="E518" s="96"/>
      <c r="F518" s="96"/>
      <c r="K518" s="165"/>
      <c r="L518" s="165"/>
      <c r="M518" s="165"/>
    </row>
    <row r="519" spans="1:13" ht="15.75" customHeight="1">
      <c r="A519" s="96"/>
      <c r="B519" s="101"/>
      <c r="C519" s="96"/>
      <c r="D519" s="96"/>
      <c r="E519" s="96"/>
      <c r="F519" s="96"/>
      <c r="K519" s="165"/>
      <c r="L519" s="165"/>
      <c r="M519" s="165"/>
    </row>
    <row r="520" spans="1:13" ht="15.75" customHeight="1">
      <c r="A520" s="96"/>
      <c r="B520" s="101"/>
      <c r="C520" s="96"/>
      <c r="D520" s="96"/>
      <c r="E520" s="96"/>
      <c r="F520" s="96"/>
      <c r="K520" s="165"/>
      <c r="L520" s="165"/>
      <c r="M520" s="165"/>
    </row>
    <row r="521" spans="1:13" ht="15.75" customHeight="1">
      <c r="A521" s="96"/>
      <c r="B521" s="101"/>
      <c r="C521" s="96"/>
      <c r="D521" s="96"/>
      <c r="E521" s="96"/>
      <c r="F521" s="96"/>
      <c r="K521" s="165"/>
      <c r="L521" s="165"/>
      <c r="M521" s="165"/>
    </row>
    <row r="522" spans="1:13" ht="15.75" customHeight="1">
      <c r="A522" s="96"/>
      <c r="B522" s="101"/>
      <c r="C522" s="96"/>
      <c r="D522" s="96"/>
      <c r="E522" s="96"/>
      <c r="F522" s="96"/>
      <c r="K522" s="165"/>
      <c r="L522" s="165"/>
      <c r="M522" s="165"/>
    </row>
    <row r="523" spans="1:13" ht="15.75" customHeight="1">
      <c r="A523" s="96"/>
      <c r="B523" s="101"/>
      <c r="C523" s="96"/>
      <c r="D523" s="96"/>
      <c r="E523" s="96"/>
      <c r="F523" s="96"/>
      <c r="K523" s="165"/>
      <c r="L523" s="165"/>
      <c r="M523" s="165"/>
    </row>
    <row r="524" spans="1:13" ht="15.75" customHeight="1">
      <c r="A524" s="96"/>
      <c r="B524" s="101"/>
      <c r="C524" s="96"/>
      <c r="D524" s="96"/>
      <c r="E524" s="96"/>
      <c r="F524" s="96"/>
      <c r="K524" s="165"/>
      <c r="L524" s="165"/>
      <c r="M524" s="165"/>
    </row>
    <row r="525" spans="1:13" ht="15.75" customHeight="1">
      <c r="A525" s="96"/>
      <c r="B525" s="101"/>
      <c r="C525" s="96"/>
      <c r="D525" s="96"/>
      <c r="E525" s="96"/>
      <c r="F525" s="96"/>
      <c r="K525" s="165"/>
      <c r="L525" s="165"/>
      <c r="M525" s="165"/>
    </row>
    <row r="526" spans="1:13" ht="15.75" customHeight="1">
      <c r="A526" s="96"/>
      <c r="B526" s="101"/>
      <c r="C526" s="96"/>
      <c r="D526" s="96"/>
      <c r="E526" s="96"/>
      <c r="F526" s="96"/>
      <c r="K526" s="165"/>
      <c r="L526" s="165"/>
      <c r="M526" s="165"/>
    </row>
    <row r="527" spans="1:13" ht="15.75" customHeight="1">
      <c r="A527" s="96"/>
      <c r="B527" s="101"/>
      <c r="C527" s="96"/>
      <c r="D527" s="96"/>
      <c r="E527" s="96"/>
      <c r="F527" s="96"/>
      <c r="K527" s="165"/>
      <c r="L527" s="165"/>
      <c r="M527" s="165"/>
    </row>
    <row r="528" spans="1:13" ht="15.75" customHeight="1">
      <c r="A528" s="96"/>
      <c r="B528" s="101"/>
      <c r="C528" s="96"/>
      <c r="D528" s="96"/>
      <c r="E528" s="96"/>
      <c r="F528" s="96"/>
      <c r="K528" s="165"/>
      <c r="L528" s="165"/>
      <c r="M528" s="165"/>
    </row>
    <row r="529" spans="1:13" ht="15.75" customHeight="1">
      <c r="A529" s="96"/>
      <c r="B529" s="101"/>
      <c r="C529" s="96"/>
      <c r="D529" s="96"/>
      <c r="E529" s="96"/>
      <c r="F529" s="96"/>
      <c r="K529" s="165"/>
      <c r="L529" s="165"/>
      <c r="M529" s="165"/>
    </row>
    <row r="530" spans="1:13" ht="15.75" customHeight="1">
      <c r="A530" s="96"/>
      <c r="B530" s="101"/>
      <c r="C530" s="96"/>
      <c r="D530" s="96"/>
      <c r="E530" s="96"/>
      <c r="F530" s="96"/>
      <c r="K530" s="165"/>
      <c r="L530" s="165"/>
      <c r="M530" s="165"/>
    </row>
    <row r="531" spans="1:13" ht="15.75" customHeight="1">
      <c r="A531" s="96"/>
      <c r="B531" s="101"/>
      <c r="C531" s="96"/>
      <c r="D531" s="96"/>
      <c r="E531" s="96"/>
      <c r="F531" s="96"/>
      <c r="K531" s="165"/>
      <c r="L531" s="165"/>
      <c r="M531" s="165"/>
    </row>
    <row r="532" spans="1:13" ht="15.75" customHeight="1">
      <c r="A532" s="96"/>
      <c r="B532" s="101"/>
      <c r="C532" s="96"/>
      <c r="D532" s="96"/>
      <c r="E532" s="96"/>
      <c r="F532" s="96"/>
      <c r="K532" s="165"/>
      <c r="L532" s="165"/>
      <c r="M532" s="165"/>
    </row>
    <row r="533" spans="1:13" ht="15.75" customHeight="1">
      <c r="A533" s="96"/>
      <c r="B533" s="101"/>
      <c r="C533" s="96"/>
      <c r="D533" s="96"/>
      <c r="E533" s="96"/>
      <c r="F533" s="96"/>
      <c r="K533" s="165"/>
      <c r="L533" s="165"/>
      <c r="M533" s="165"/>
    </row>
    <row r="534" spans="1:13" ht="15.75" customHeight="1">
      <c r="A534" s="96"/>
      <c r="B534" s="101"/>
      <c r="C534" s="96"/>
      <c r="D534" s="96"/>
      <c r="E534" s="96"/>
      <c r="F534" s="96"/>
      <c r="K534" s="165"/>
      <c r="L534" s="165"/>
      <c r="M534" s="165"/>
    </row>
    <row r="535" spans="1:13" ht="15.75" customHeight="1">
      <c r="A535" s="96"/>
      <c r="B535" s="101"/>
      <c r="C535" s="96"/>
      <c r="D535" s="96"/>
      <c r="E535" s="96"/>
      <c r="F535" s="96"/>
      <c r="K535" s="165"/>
      <c r="L535" s="165"/>
      <c r="M535" s="165"/>
    </row>
    <row r="536" spans="1:13" ht="15.75" customHeight="1">
      <c r="A536" s="96"/>
      <c r="B536" s="101"/>
      <c r="C536" s="96"/>
      <c r="D536" s="96"/>
      <c r="E536" s="96"/>
      <c r="F536" s="96"/>
      <c r="K536" s="165"/>
      <c r="L536" s="165"/>
      <c r="M536" s="165"/>
    </row>
    <row r="537" spans="1:13" ht="15.75" customHeight="1">
      <c r="A537" s="96"/>
      <c r="B537" s="101"/>
      <c r="C537" s="96"/>
      <c r="D537" s="96"/>
      <c r="E537" s="96"/>
      <c r="F537" s="96"/>
      <c r="K537" s="165"/>
      <c r="L537" s="165"/>
      <c r="M537" s="165"/>
    </row>
    <row r="538" spans="1:13" ht="15.75" customHeight="1">
      <c r="A538" s="96"/>
      <c r="B538" s="101"/>
      <c r="C538" s="96"/>
      <c r="D538" s="96"/>
      <c r="E538" s="96"/>
      <c r="F538" s="96"/>
      <c r="K538" s="165"/>
      <c r="L538" s="165"/>
      <c r="M538" s="165"/>
    </row>
    <row r="539" spans="1:13" ht="15.75" customHeight="1">
      <c r="A539" s="96"/>
      <c r="B539" s="101"/>
      <c r="C539" s="96"/>
      <c r="D539" s="96"/>
      <c r="E539" s="96"/>
      <c r="F539" s="96"/>
      <c r="K539" s="165"/>
      <c r="L539" s="165"/>
      <c r="M539" s="165"/>
    </row>
    <row r="540" spans="1:13" ht="15.75" customHeight="1">
      <c r="A540" s="96"/>
      <c r="B540" s="101"/>
      <c r="C540" s="96"/>
      <c r="D540" s="96"/>
      <c r="E540" s="96"/>
      <c r="F540" s="96"/>
      <c r="K540" s="165"/>
      <c r="L540" s="165"/>
      <c r="M540" s="165"/>
    </row>
    <row r="541" spans="1:13" ht="15.75" customHeight="1">
      <c r="A541" s="96"/>
      <c r="B541" s="101"/>
      <c r="C541" s="96"/>
      <c r="D541" s="96"/>
      <c r="E541" s="96"/>
      <c r="F541" s="96"/>
      <c r="K541" s="165"/>
      <c r="L541" s="165"/>
      <c r="M541" s="165"/>
    </row>
    <row r="542" spans="1:13" ht="15.75" customHeight="1">
      <c r="A542" s="96"/>
      <c r="B542" s="101"/>
      <c r="C542" s="96"/>
      <c r="D542" s="96"/>
      <c r="E542" s="96"/>
      <c r="F542" s="96"/>
      <c r="K542" s="165"/>
      <c r="L542" s="165"/>
      <c r="M542" s="165"/>
    </row>
    <row r="543" spans="1:13" ht="15.75" customHeight="1">
      <c r="A543" s="96"/>
      <c r="B543" s="101"/>
      <c r="C543" s="96"/>
      <c r="D543" s="96"/>
      <c r="E543" s="96"/>
      <c r="F543" s="96"/>
      <c r="K543" s="165"/>
      <c r="L543" s="165"/>
      <c r="M543" s="165"/>
    </row>
    <row r="544" spans="1:13" ht="15.75" customHeight="1">
      <c r="A544" s="96"/>
      <c r="B544" s="101"/>
      <c r="C544" s="96"/>
      <c r="D544" s="96"/>
      <c r="E544" s="96"/>
      <c r="F544" s="96"/>
      <c r="K544" s="165"/>
      <c r="L544" s="165"/>
      <c r="M544" s="165"/>
    </row>
    <row r="545" spans="1:13" ht="15.75" customHeight="1">
      <c r="A545" s="96"/>
      <c r="B545" s="101"/>
      <c r="C545" s="96"/>
      <c r="D545" s="96"/>
      <c r="E545" s="96"/>
      <c r="F545" s="96"/>
      <c r="K545" s="165"/>
      <c r="L545" s="165"/>
      <c r="M545" s="165"/>
    </row>
    <row r="546" spans="1:13" ht="15.75" customHeight="1">
      <c r="A546" s="96"/>
      <c r="B546" s="101"/>
      <c r="C546" s="96"/>
      <c r="D546" s="96"/>
      <c r="E546" s="96"/>
      <c r="F546" s="96"/>
      <c r="K546" s="165"/>
      <c r="L546" s="165"/>
      <c r="M546" s="165"/>
    </row>
    <row r="547" spans="1:13" ht="15.75" customHeight="1">
      <c r="A547" s="96"/>
      <c r="B547" s="101"/>
      <c r="C547" s="96"/>
      <c r="D547" s="96"/>
      <c r="E547" s="96"/>
      <c r="F547" s="96"/>
      <c r="K547" s="165"/>
      <c r="L547" s="165"/>
      <c r="M547" s="165"/>
    </row>
    <row r="548" spans="1:13" ht="15.75" customHeight="1">
      <c r="A548" s="96"/>
      <c r="B548" s="101"/>
      <c r="C548" s="96"/>
      <c r="D548" s="96"/>
      <c r="E548" s="96"/>
      <c r="F548" s="96"/>
      <c r="K548" s="165"/>
      <c r="L548" s="165"/>
      <c r="M548" s="165"/>
    </row>
    <row r="549" spans="1:13" ht="15.75" customHeight="1">
      <c r="A549" s="96"/>
      <c r="B549" s="101"/>
      <c r="C549" s="96"/>
      <c r="D549" s="96"/>
      <c r="E549" s="96"/>
      <c r="F549" s="96"/>
      <c r="K549" s="165"/>
      <c r="L549" s="165"/>
      <c r="M549" s="165"/>
    </row>
    <row r="550" spans="1:13" ht="15.75" customHeight="1">
      <c r="A550" s="96"/>
      <c r="B550" s="101"/>
      <c r="C550" s="96"/>
      <c r="D550" s="96"/>
      <c r="E550" s="96"/>
      <c r="F550" s="96"/>
      <c r="K550" s="165"/>
      <c r="L550" s="165"/>
      <c r="M550" s="165"/>
    </row>
    <row r="551" spans="1:13" ht="15.75" customHeight="1">
      <c r="A551" s="96"/>
      <c r="B551" s="101"/>
      <c r="C551" s="96"/>
      <c r="D551" s="96"/>
      <c r="E551" s="96"/>
      <c r="F551" s="96"/>
      <c r="K551" s="165"/>
      <c r="L551" s="165"/>
      <c r="M551" s="165"/>
    </row>
    <row r="552" spans="1:13" ht="15.75" customHeight="1">
      <c r="A552" s="96"/>
      <c r="B552" s="101"/>
      <c r="C552" s="96"/>
      <c r="D552" s="96"/>
      <c r="E552" s="96"/>
      <c r="F552" s="96"/>
      <c r="K552" s="165"/>
      <c r="L552" s="165"/>
      <c r="M552" s="165"/>
    </row>
    <row r="553" spans="1:13" ht="15.75" customHeight="1">
      <c r="A553" s="96"/>
      <c r="B553" s="101"/>
      <c r="C553" s="96"/>
      <c r="D553" s="96"/>
      <c r="E553" s="96"/>
      <c r="F553" s="96"/>
      <c r="K553" s="165"/>
      <c r="L553" s="165"/>
      <c r="M553" s="165"/>
    </row>
    <row r="554" spans="1:13" ht="15.75" customHeight="1">
      <c r="A554" s="96"/>
      <c r="B554" s="101"/>
      <c r="C554" s="96"/>
      <c r="D554" s="96"/>
      <c r="E554" s="96"/>
      <c r="F554" s="96"/>
      <c r="K554" s="165"/>
      <c r="L554" s="165"/>
      <c r="M554" s="165"/>
    </row>
    <row r="555" spans="1:13" ht="15.75" customHeight="1">
      <c r="A555" s="96"/>
      <c r="B555" s="101"/>
      <c r="C555" s="96"/>
      <c r="D555" s="96"/>
      <c r="E555" s="96"/>
      <c r="F555" s="96"/>
      <c r="K555" s="165"/>
      <c r="L555" s="165"/>
      <c r="M555" s="165"/>
    </row>
    <row r="556" spans="1:13" ht="15.75" customHeight="1">
      <c r="A556" s="96"/>
      <c r="B556" s="101"/>
      <c r="C556" s="96"/>
      <c r="D556" s="96"/>
      <c r="E556" s="96"/>
      <c r="F556" s="96"/>
      <c r="K556" s="165"/>
      <c r="L556" s="165"/>
      <c r="M556" s="165"/>
    </row>
    <row r="557" spans="1:13" ht="15.75" customHeight="1">
      <c r="A557" s="96"/>
      <c r="B557" s="101"/>
      <c r="C557" s="96"/>
      <c r="D557" s="96"/>
      <c r="E557" s="96"/>
      <c r="F557" s="96"/>
      <c r="K557" s="165"/>
      <c r="L557" s="165"/>
      <c r="M557" s="165"/>
    </row>
    <row r="558" spans="1:13" ht="15.75" customHeight="1">
      <c r="A558" s="96"/>
      <c r="B558" s="101"/>
      <c r="C558" s="96"/>
      <c r="D558" s="96"/>
      <c r="E558" s="96"/>
      <c r="F558" s="96"/>
      <c r="K558" s="165"/>
      <c r="L558" s="165"/>
      <c r="M558" s="165"/>
    </row>
    <row r="559" spans="1:13" ht="15.75" customHeight="1">
      <c r="A559" s="96"/>
      <c r="B559" s="101"/>
      <c r="C559" s="96"/>
      <c r="D559" s="96"/>
      <c r="E559" s="96"/>
      <c r="F559" s="96"/>
      <c r="K559" s="165"/>
      <c r="L559" s="165"/>
      <c r="M559" s="165"/>
    </row>
    <row r="560" spans="1:13" ht="15.75" customHeight="1">
      <c r="A560" s="96"/>
      <c r="B560" s="101"/>
      <c r="C560" s="96"/>
      <c r="D560" s="96"/>
      <c r="E560" s="96"/>
      <c r="F560" s="96"/>
      <c r="K560" s="165"/>
      <c r="L560" s="165"/>
      <c r="M560" s="165"/>
    </row>
    <row r="561" spans="1:13" ht="15.75" customHeight="1">
      <c r="A561" s="96"/>
      <c r="B561" s="101"/>
      <c r="C561" s="96"/>
      <c r="D561" s="96"/>
      <c r="E561" s="96"/>
      <c r="F561" s="96"/>
      <c r="K561" s="165"/>
      <c r="L561" s="165"/>
      <c r="M561" s="165"/>
    </row>
    <row r="562" spans="1:13" ht="15.75" customHeight="1">
      <c r="A562" s="96"/>
      <c r="B562" s="101"/>
      <c r="C562" s="96"/>
      <c r="D562" s="96"/>
      <c r="E562" s="96"/>
      <c r="F562" s="96"/>
      <c r="K562" s="165"/>
      <c r="L562" s="165"/>
      <c r="M562" s="165"/>
    </row>
    <row r="563" spans="1:13" ht="15.75" customHeight="1">
      <c r="A563" s="96"/>
      <c r="B563" s="101"/>
      <c r="C563" s="96"/>
      <c r="D563" s="96"/>
      <c r="E563" s="96"/>
      <c r="F563" s="96"/>
      <c r="K563" s="165"/>
      <c r="L563" s="165"/>
      <c r="M563" s="165"/>
    </row>
    <row r="564" spans="1:13" ht="15.75" customHeight="1">
      <c r="A564" s="96"/>
      <c r="B564" s="101"/>
      <c r="C564" s="96"/>
      <c r="D564" s="96"/>
      <c r="E564" s="96"/>
      <c r="F564" s="96"/>
      <c r="K564" s="165"/>
      <c r="L564" s="165"/>
      <c r="M564" s="165"/>
    </row>
    <row r="565" spans="1:13" ht="15.75" customHeight="1">
      <c r="A565" s="96"/>
      <c r="B565" s="101"/>
      <c r="C565" s="96"/>
      <c r="D565" s="96"/>
      <c r="E565" s="96"/>
      <c r="F565" s="96"/>
      <c r="K565" s="165"/>
      <c r="L565" s="165"/>
      <c r="M565" s="165"/>
    </row>
    <row r="566" spans="1:13" ht="15.75" customHeight="1">
      <c r="A566" s="96"/>
      <c r="B566" s="101"/>
      <c r="C566" s="96"/>
      <c r="D566" s="96"/>
      <c r="E566" s="96"/>
      <c r="F566" s="96"/>
      <c r="K566" s="165"/>
      <c r="L566" s="165"/>
      <c r="M566" s="165"/>
    </row>
    <row r="567" spans="1:13" ht="15.75" customHeight="1">
      <c r="A567" s="96"/>
      <c r="B567" s="101"/>
      <c r="C567" s="96"/>
      <c r="D567" s="96"/>
      <c r="E567" s="96"/>
      <c r="F567" s="96"/>
      <c r="K567" s="165"/>
      <c r="L567" s="165"/>
      <c r="M567" s="165"/>
    </row>
    <row r="568" spans="1:13" ht="15.75" customHeight="1">
      <c r="A568" s="96"/>
      <c r="B568" s="101"/>
      <c r="C568" s="96"/>
      <c r="D568" s="96"/>
      <c r="E568" s="96"/>
      <c r="F568" s="96"/>
      <c r="K568" s="165"/>
      <c r="L568" s="165"/>
      <c r="M568" s="165"/>
    </row>
    <row r="569" spans="1:13" ht="15.75" customHeight="1">
      <c r="A569" s="96"/>
      <c r="B569" s="101"/>
      <c r="C569" s="96"/>
      <c r="D569" s="96"/>
      <c r="E569" s="96"/>
      <c r="F569" s="96"/>
      <c r="K569" s="165"/>
      <c r="L569" s="165"/>
      <c r="M569" s="165"/>
    </row>
    <row r="570" spans="1:13" ht="15.75" customHeight="1">
      <c r="A570" s="96"/>
      <c r="B570" s="101"/>
      <c r="C570" s="96"/>
      <c r="D570" s="96"/>
      <c r="E570" s="96"/>
      <c r="F570" s="96"/>
      <c r="K570" s="165"/>
      <c r="L570" s="165"/>
      <c r="M570" s="165"/>
    </row>
    <row r="571" spans="1:13" ht="15.75" customHeight="1">
      <c r="A571" s="96"/>
      <c r="B571" s="101"/>
      <c r="C571" s="96"/>
      <c r="D571" s="96"/>
      <c r="E571" s="96"/>
      <c r="F571" s="96"/>
      <c r="K571" s="165"/>
      <c r="L571" s="165"/>
      <c r="M571" s="165"/>
    </row>
    <row r="572" spans="1:13" ht="15.75" customHeight="1">
      <c r="A572" s="96"/>
      <c r="B572" s="101"/>
      <c r="C572" s="96"/>
      <c r="D572" s="96"/>
      <c r="E572" s="96"/>
      <c r="F572" s="96"/>
      <c r="K572" s="165"/>
      <c r="L572" s="165"/>
      <c r="M572" s="165"/>
    </row>
    <row r="573" spans="1:13" ht="15.75" customHeight="1">
      <c r="A573" s="96"/>
      <c r="B573" s="101"/>
      <c r="C573" s="96"/>
      <c r="D573" s="96"/>
      <c r="E573" s="96"/>
      <c r="F573" s="96"/>
      <c r="K573" s="165"/>
      <c r="L573" s="165"/>
      <c r="M573" s="165"/>
    </row>
    <row r="574" spans="1:13" ht="15.75" customHeight="1">
      <c r="A574" s="96"/>
      <c r="B574" s="101"/>
      <c r="C574" s="96"/>
      <c r="D574" s="96"/>
      <c r="E574" s="96"/>
      <c r="F574" s="96"/>
      <c r="K574" s="165"/>
      <c r="L574" s="165"/>
      <c r="M574" s="165"/>
    </row>
    <row r="575" spans="1:13" ht="15.75" customHeight="1">
      <c r="A575" s="96"/>
      <c r="B575" s="101"/>
      <c r="C575" s="96"/>
      <c r="D575" s="96"/>
      <c r="E575" s="96"/>
      <c r="F575" s="96"/>
      <c r="K575" s="165"/>
      <c r="L575" s="165"/>
      <c r="M575" s="165"/>
    </row>
    <row r="576" spans="1:13" ht="15.75" customHeight="1">
      <c r="A576" s="96"/>
      <c r="B576" s="101"/>
      <c r="C576" s="96"/>
      <c r="D576" s="96"/>
      <c r="E576" s="96"/>
      <c r="F576" s="96"/>
      <c r="K576" s="165"/>
      <c r="L576" s="165"/>
      <c r="M576" s="165"/>
    </row>
    <row r="577" spans="1:13" ht="15.75" customHeight="1">
      <c r="A577" s="96"/>
      <c r="B577" s="101"/>
      <c r="C577" s="96"/>
      <c r="D577" s="96"/>
      <c r="E577" s="96"/>
      <c r="F577" s="96"/>
      <c r="K577" s="165"/>
      <c r="L577" s="165"/>
      <c r="M577" s="165"/>
    </row>
    <row r="578" spans="1:13" ht="15.75" customHeight="1">
      <c r="A578" s="96"/>
      <c r="B578" s="101"/>
      <c r="C578" s="96"/>
      <c r="D578" s="96"/>
      <c r="E578" s="96"/>
      <c r="F578" s="96"/>
      <c r="K578" s="165"/>
      <c r="L578" s="165"/>
      <c r="M578" s="165"/>
    </row>
    <row r="579" spans="1:13" ht="15.75" customHeight="1">
      <c r="A579" s="96"/>
      <c r="B579" s="101"/>
      <c r="C579" s="96"/>
      <c r="D579" s="96"/>
      <c r="E579" s="96"/>
      <c r="F579" s="96"/>
      <c r="K579" s="165"/>
      <c r="L579" s="165"/>
      <c r="M579" s="165"/>
    </row>
    <row r="580" spans="1:13" ht="15.75" customHeight="1">
      <c r="A580" s="96"/>
      <c r="B580" s="101"/>
      <c r="C580" s="96"/>
      <c r="D580" s="96"/>
      <c r="E580" s="96"/>
      <c r="F580" s="96"/>
      <c r="K580" s="165"/>
      <c r="L580" s="165"/>
      <c r="M580" s="165"/>
    </row>
    <row r="581" spans="1:13" ht="15.75" customHeight="1">
      <c r="A581" s="96"/>
      <c r="B581" s="101"/>
      <c r="C581" s="96"/>
      <c r="D581" s="96"/>
      <c r="E581" s="96"/>
      <c r="F581" s="96"/>
      <c r="K581" s="165"/>
      <c r="L581" s="165"/>
      <c r="M581" s="165"/>
    </row>
    <row r="582" spans="1:13" ht="15.75" customHeight="1">
      <c r="A582" s="96"/>
      <c r="B582" s="101"/>
      <c r="C582" s="96"/>
      <c r="D582" s="96"/>
      <c r="E582" s="96"/>
      <c r="F582" s="96"/>
      <c r="K582" s="165"/>
      <c r="L582" s="165"/>
      <c r="M582" s="165"/>
    </row>
    <row r="583" spans="1:13" ht="15.75" customHeight="1">
      <c r="A583" s="96"/>
      <c r="B583" s="101"/>
      <c r="C583" s="96"/>
      <c r="D583" s="96"/>
      <c r="E583" s="96"/>
      <c r="F583" s="96"/>
      <c r="K583" s="165"/>
      <c r="L583" s="165"/>
      <c r="M583" s="165"/>
    </row>
    <row r="584" spans="1:13" ht="15.75" customHeight="1">
      <c r="A584" s="96"/>
      <c r="B584" s="101"/>
      <c r="C584" s="96"/>
      <c r="D584" s="96"/>
      <c r="E584" s="96"/>
      <c r="F584" s="96"/>
      <c r="K584" s="165"/>
      <c r="L584" s="165"/>
      <c r="M584" s="165"/>
    </row>
    <row r="585" spans="1:13" ht="15.75" customHeight="1">
      <c r="A585" s="96"/>
      <c r="B585" s="101"/>
      <c r="C585" s="96"/>
      <c r="D585" s="96"/>
      <c r="E585" s="96"/>
      <c r="F585" s="96"/>
      <c r="K585" s="165"/>
      <c r="L585" s="165"/>
      <c r="M585" s="165"/>
    </row>
    <row r="586" spans="1:13" ht="15.75" customHeight="1">
      <c r="A586" s="96"/>
      <c r="B586" s="101"/>
      <c r="C586" s="96"/>
      <c r="D586" s="96"/>
      <c r="E586" s="96"/>
      <c r="F586" s="96"/>
      <c r="K586" s="165"/>
      <c r="L586" s="165"/>
      <c r="M586" s="165"/>
    </row>
    <row r="587" spans="1:13" ht="15.75" customHeight="1">
      <c r="A587" s="96"/>
      <c r="B587" s="101"/>
      <c r="C587" s="96"/>
      <c r="D587" s="96"/>
      <c r="E587" s="96"/>
      <c r="F587" s="96"/>
      <c r="K587" s="165"/>
      <c r="L587" s="165"/>
      <c r="M587" s="165"/>
    </row>
    <row r="588" spans="1:13" ht="15.75" customHeight="1">
      <c r="A588" s="96"/>
      <c r="B588" s="101"/>
      <c r="C588" s="96"/>
      <c r="D588" s="96"/>
      <c r="E588" s="96"/>
      <c r="F588" s="96"/>
      <c r="K588" s="165"/>
      <c r="L588" s="165"/>
      <c r="M588" s="165"/>
    </row>
    <row r="589" spans="1:13" ht="15.75" customHeight="1">
      <c r="A589" s="96"/>
      <c r="B589" s="101"/>
      <c r="C589" s="96"/>
      <c r="D589" s="96"/>
      <c r="E589" s="96"/>
      <c r="F589" s="96"/>
      <c r="K589" s="165"/>
      <c r="L589" s="165"/>
      <c r="M589" s="165"/>
    </row>
    <row r="590" spans="1:13" ht="15.75" customHeight="1">
      <c r="A590" s="96"/>
      <c r="B590" s="101"/>
      <c r="C590" s="96"/>
      <c r="D590" s="96"/>
      <c r="E590" s="96"/>
      <c r="F590" s="96"/>
      <c r="K590" s="165"/>
      <c r="L590" s="165"/>
      <c r="M590" s="165"/>
    </row>
    <row r="591" spans="1:13" ht="15.75" customHeight="1">
      <c r="A591" s="96"/>
      <c r="B591" s="101"/>
      <c r="C591" s="96"/>
      <c r="D591" s="96"/>
      <c r="E591" s="96"/>
      <c r="F591" s="96"/>
      <c r="K591" s="165"/>
      <c r="L591" s="165"/>
      <c r="M591" s="165"/>
    </row>
    <row r="592" spans="1:13" ht="15.75" customHeight="1">
      <c r="A592" s="96"/>
      <c r="B592" s="101"/>
      <c r="C592" s="96"/>
      <c r="D592" s="96"/>
      <c r="E592" s="96"/>
      <c r="F592" s="96"/>
      <c r="K592" s="165"/>
      <c r="L592" s="165"/>
      <c r="M592" s="165"/>
    </row>
    <row r="593" spans="1:13" ht="15.75" customHeight="1">
      <c r="A593" s="96"/>
      <c r="B593" s="101"/>
      <c r="C593" s="96"/>
      <c r="D593" s="96"/>
      <c r="E593" s="96"/>
      <c r="F593" s="96"/>
      <c r="K593" s="165"/>
      <c r="L593" s="165"/>
      <c r="M593" s="165"/>
    </row>
    <row r="594" spans="1:13" ht="15.75" customHeight="1">
      <c r="A594" s="96"/>
      <c r="B594" s="101"/>
      <c r="C594" s="96"/>
      <c r="D594" s="96"/>
      <c r="E594" s="96"/>
      <c r="F594" s="96"/>
      <c r="K594" s="165"/>
      <c r="L594" s="165"/>
      <c r="M594" s="165"/>
    </row>
    <row r="595" spans="1:13" ht="15.75" customHeight="1">
      <c r="A595" s="96"/>
      <c r="B595" s="101"/>
      <c r="C595" s="96"/>
      <c r="D595" s="96"/>
      <c r="E595" s="96"/>
      <c r="F595" s="96"/>
      <c r="K595" s="165"/>
      <c r="L595" s="165"/>
      <c r="M595" s="165"/>
    </row>
    <row r="596" spans="1:13" ht="15.75" customHeight="1">
      <c r="A596" s="96"/>
      <c r="B596" s="101"/>
      <c r="C596" s="96"/>
      <c r="D596" s="96"/>
      <c r="E596" s="96"/>
      <c r="F596" s="96"/>
      <c r="K596" s="165"/>
      <c r="L596" s="165"/>
      <c r="M596" s="165"/>
    </row>
    <row r="597" spans="1:13" ht="15.75" customHeight="1">
      <c r="A597" s="96"/>
      <c r="B597" s="101"/>
      <c r="C597" s="96"/>
      <c r="D597" s="96"/>
      <c r="E597" s="96"/>
      <c r="F597" s="96"/>
      <c r="K597" s="165"/>
      <c r="L597" s="165"/>
      <c r="M597" s="165"/>
    </row>
    <row r="598" spans="1:13" ht="15.75" customHeight="1">
      <c r="A598" s="96"/>
      <c r="B598" s="101"/>
      <c r="C598" s="96"/>
      <c r="D598" s="96"/>
      <c r="E598" s="96"/>
      <c r="F598" s="96"/>
      <c r="K598" s="165"/>
      <c r="L598" s="165"/>
      <c r="M598" s="165"/>
    </row>
    <row r="599" spans="1:13" ht="15.75" customHeight="1">
      <c r="A599" s="96"/>
      <c r="B599" s="101"/>
      <c r="C599" s="96"/>
      <c r="D599" s="96"/>
      <c r="E599" s="96"/>
      <c r="F599" s="96"/>
      <c r="K599" s="165"/>
      <c r="L599" s="165"/>
      <c r="M599" s="165"/>
    </row>
    <row r="600" spans="1:13" ht="15.75" customHeight="1">
      <c r="A600" s="96"/>
      <c r="B600" s="101"/>
      <c r="C600" s="96"/>
      <c r="D600" s="96"/>
      <c r="E600" s="96"/>
      <c r="F600" s="96"/>
      <c r="K600" s="165"/>
      <c r="L600" s="165"/>
      <c r="M600" s="165"/>
    </row>
    <row r="601" spans="1:13" ht="15.75" customHeight="1">
      <c r="A601" s="96"/>
      <c r="B601" s="101"/>
      <c r="C601" s="96"/>
      <c r="D601" s="96"/>
      <c r="E601" s="96"/>
      <c r="F601" s="96"/>
      <c r="K601" s="165"/>
      <c r="L601" s="165"/>
      <c r="M601" s="165"/>
    </row>
    <row r="602" spans="1:13" ht="15.75" customHeight="1">
      <c r="A602" s="96"/>
      <c r="B602" s="101"/>
      <c r="C602" s="96"/>
      <c r="D602" s="96"/>
      <c r="E602" s="96"/>
      <c r="F602" s="96"/>
      <c r="K602" s="165"/>
      <c r="L602" s="165"/>
      <c r="M602" s="165"/>
    </row>
    <row r="603" spans="1:13" ht="15.75" customHeight="1">
      <c r="A603" s="96"/>
      <c r="B603" s="101"/>
      <c r="C603" s="96"/>
      <c r="D603" s="96"/>
      <c r="E603" s="96"/>
      <c r="F603" s="96"/>
      <c r="K603" s="165"/>
      <c r="L603" s="165"/>
      <c r="M603" s="165"/>
    </row>
    <row r="604" spans="1:13" ht="15.75" customHeight="1">
      <c r="A604" s="96"/>
      <c r="B604" s="101"/>
      <c r="C604" s="96"/>
      <c r="D604" s="96"/>
      <c r="E604" s="96"/>
      <c r="F604" s="96"/>
      <c r="K604" s="165"/>
      <c r="L604" s="165"/>
      <c r="M604" s="165"/>
    </row>
    <row r="605" spans="1:13" ht="15.75" customHeight="1">
      <c r="A605" s="96"/>
      <c r="B605" s="101"/>
      <c r="C605" s="96"/>
      <c r="D605" s="96"/>
      <c r="E605" s="96"/>
      <c r="F605" s="96"/>
      <c r="K605" s="165"/>
      <c r="L605" s="165"/>
      <c r="M605" s="165"/>
    </row>
    <row r="606" spans="1:13" ht="15.75" customHeight="1">
      <c r="A606" s="96"/>
      <c r="B606" s="101"/>
      <c r="C606" s="96"/>
      <c r="D606" s="96"/>
      <c r="E606" s="96"/>
      <c r="F606" s="96"/>
      <c r="K606" s="165"/>
      <c r="L606" s="165"/>
      <c r="M606" s="165"/>
    </row>
    <row r="607" spans="1:13" ht="15.75" customHeight="1">
      <c r="A607" s="96"/>
      <c r="B607" s="101"/>
      <c r="C607" s="96"/>
      <c r="D607" s="96"/>
      <c r="E607" s="96"/>
      <c r="F607" s="96"/>
      <c r="K607" s="165"/>
      <c r="L607" s="165"/>
      <c r="M607" s="165"/>
    </row>
    <row r="608" spans="1:13" ht="15.75" customHeight="1">
      <c r="A608" s="96"/>
      <c r="B608" s="101"/>
      <c r="C608" s="96"/>
      <c r="D608" s="96"/>
      <c r="E608" s="96"/>
      <c r="F608" s="96"/>
      <c r="K608" s="165"/>
      <c r="L608" s="165"/>
      <c r="M608" s="165"/>
    </row>
    <row r="609" spans="1:13" ht="15.75" customHeight="1">
      <c r="A609" s="96"/>
      <c r="B609" s="101"/>
      <c r="C609" s="96"/>
      <c r="D609" s="96"/>
      <c r="E609" s="96"/>
      <c r="F609" s="96"/>
      <c r="K609" s="165"/>
      <c r="L609" s="165"/>
      <c r="M609" s="165"/>
    </row>
    <row r="610" spans="1:13" ht="15.75" customHeight="1">
      <c r="A610" s="96"/>
      <c r="B610" s="101"/>
      <c r="C610" s="96"/>
      <c r="D610" s="96"/>
      <c r="E610" s="96"/>
      <c r="F610" s="96"/>
      <c r="K610" s="165"/>
      <c r="L610" s="165"/>
      <c r="M610" s="165"/>
    </row>
    <row r="611" spans="1:13" ht="15.75" customHeight="1">
      <c r="A611" s="96"/>
      <c r="B611" s="101"/>
      <c r="C611" s="96"/>
      <c r="D611" s="96"/>
      <c r="E611" s="96"/>
      <c r="F611" s="96"/>
      <c r="K611" s="165"/>
      <c r="L611" s="165"/>
      <c r="M611" s="165"/>
    </row>
    <row r="612" spans="1:13" ht="15.75" customHeight="1">
      <c r="A612" s="96"/>
      <c r="B612" s="101"/>
      <c r="C612" s="96"/>
      <c r="D612" s="96"/>
      <c r="E612" s="96"/>
      <c r="F612" s="96"/>
      <c r="K612" s="165"/>
      <c r="L612" s="165"/>
      <c r="M612" s="165"/>
    </row>
    <row r="613" spans="1:13" ht="15.75" customHeight="1">
      <c r="A613" s="96"/>
      <c r="B613" s="101"/>
      <c r="C613" s="96"/>
      <c r="D613" s="96"/>
      <c r="E613" s="96"/>
      <c r="F613" s="96"/>
      <c r="K613" s="165"/>
      <c r="L613" s="165"/>
      <c r="M613" s="165"/>
    </row>
    <row r="614" spans="1:13" ht="15.75" customHeight="1">
      <c r="A614" s="96"/>
      <c r="B614" s="101"/>
      <c r="C614" s="96"/>
      <c r="D614" s="96"/>
      <c r="E614" s="96"/>
      <c r="F614" s="96"/>
      <c r="K614" s="165"/>
      <c r="L614" s="165"/>
      <c r="M614" s="165"/>
    </row>
    <row r="615" spans="1:13" ht="15.75" customHeight="1">
      <c r="A615" s="96"/>
      <c r="B615" s="101"/>
      <c r="C615" s="96"/>
      <c r="D615" s="96"/>
      <c r="E615" s="96"/>
      <c r="F615" s="96"/>
      <c r="K615" s="165"/>
      <c r="L615" s="165"/>
      <c r="M615" s="165"/>
    </row>
    <row r="616" spans="1:13" ht="15.75" customHeight="1">
      <c r="A616" s="96"/>
      <c r="B616" s="101"/>
      <c r="C616" s="96"/>
      <c r="D616" s="96"/>
      <c r="E616" s="96"/>
      <c r="F616" s="96"/>
      <c r="K616" s="165"/>
      <c r="L616" s="165"/>
      <c r="M616" s="165"/>
    </row>
    <row r="617" spans="1:13" ht="15.75" customHeight="1">
      <c r="A617" s="96"/>
      <c r="B617" s="101"/>
      <c r="C617" s="96"/>
      <c r="D617" s="96"/>
      <c r="E617" s="96"/>
      <c r="F617" s="96"/>
      <c r="K617" s="165"/>
      <c r="L617" s="165"/>
      <c r="M617" s="165"/>
    </row>
    <row r="618" spans="1:13" ht="15.75" customHeight="1">
      <c r="A618" s="96"/>
      <c r="B618" s="101"/>
      <c r="C618" s="96"/>
      <c r="D618" s="96"/>
      <c r="E618" s="96"/>
      <c r="F618" s="96"/>
      <c r="K618" s="165"/>
      <c r="L618" s="165"/>
      <c r="M618" s="165"/>
    </row>
    <row r="619" spans="1:13" ht="15.75" customHeight="1">
      <c r="A619" s="96"/>
      <c r="B619" s="101"/>
      <c r="C619" s="96"/>
      <c r="D619" s="96"/>
      <c r="E619" s="96"/>
      <c r="F619" s="96"/>
      <c r="K619" s="165"/>
      <c r="L619" s="165"/>
      <c r="M619" s="165"/>
    </row>
    <row r="620" spans="1:13" ht="15.75" customHeight="1">
      <c r="A620" s="96"/>
      <c r="B620" s="101"/>
      <c r="C620" s="96"/>
      <c r="D620" s="96"/>
      <c r="E620" s="96"/>
      <c r="F620" s="96"/>
      <c r="K620" s="165"/>
      <c r="L620" s="165"/>
      <c r="M620" s="165"/>
    </row>
    <row r="621" spans="1:13" ht="15.75" customHeight="1">
      <c r="A621" s="96"/>
      <c r="B621" s="101"/>
      <c r="C621" s="96"/>
      <c r="D621" s="96"/>
      <c r="E621" s="96"/>
      <c r="F621" s="96"/>
      <c r="K621" s="165"/>
      <c r="L621" s="165"/>
      <c r="M621" s="165"/>
    </row>
    <row r="622" spans="1:13" ht="15.75" customHeight="1">
      <c r="A622" s="96"/>
      <c r="B622" s="101"/>
      <c r="C622" s="96"/>
      <c r="D622" s="96"/>
      <c r="E622" s="96"/>
      <c r="F622" s="96"/>
      <c r="K622" s="165"/>
      <c r="L622" s="165"/>
      <c r="M622" s="165"/>
    </row>
    <row r="623" spans="1:13" ht="15.75" customHeight="1">
      <c r="A623" s="96"/>
      <c r="B623" s="101"/>
      <c r="C623" s="96"/>
      <c r="D623" s="96"/>
      <c r="E623" s="96"/>
      <c r="F623" s="96"/>
      <c r="K623" s="165"/>
      <c r="L623" s="165"/>
      <c r="M623" s="165"/>
    </row>
    <row r="624" spans="1:13" ht="15.75" customHeight="1">
      <c r="A624" s="96"/>
      <c r="B624" s="101"/>
      <c r="C624" s="96"/>
      <c r="D624" s="96"/>
      <c r="E624" s="96"/>
      <c r="F624" s="96"/>
      <c r="K624" s="165"/>
      <c r="L624" s="165"/>
      <c r="M624" s="165"/>
    </row>
    <row r="625" spans="1:13" ht="15.75" customHeight="1">
      <c r="A625" s="96"/>
      <c r="B625" s="101"/>
      <c r="C625" s="96"/>
      <c r="D625" s="96"/>
      <c r="E625" s="96"/>
      <c r="F625" s="96"/>
      <c r="K625" s="165"/>
      <c r="L625" s="165"/>
      <c r="M625" s="165"/>
    </row>
    <row r="626" spans="1:13" ht="15.75" customHeight="1">
      <c r="A626" s="96"/>
      <c r="B626" s="101"/>
      <c r="C626" s="96"/>
      <c r="D626" s="96"/>
      <c r="E626" s="96"/>
      <c r="F626" s="96"/>
      <c r="K626" s="165"/>
      <c r="L626" s="165"/>
      <c r="M626" s="165"/>
    </row>
    <row r="627" spans="1:13" ht="15.75" customHeight="1">
      <c r="A627" s="96"/>
      <c r="B627" s="101"/>
      <c r="C627" s="96"/>
      <c r="D627" s="96"/>
      <c r="E627" s="96"/>
      <c r="F627" s="96"/>
      <c r="K627" s="165"/>
      <c r="L627" s="165"/>
      <c r="M627" s="165"/>
    </row>
    <row r="628" spans="1:13" ht="15.75" customHeight="1">
      <c r="A628" s="96"/>
      <c r="B628" s="101"/>
      <c r="C628" s="96"/>
      <c r="D628" s="96"/>
      <c r="E628" s="96"/>
      <c r="F628" s="96"/>
      <c r="K628" s="165"/>
      <c r="L628" s="165"/>
      <c r="M628" s="165"/>
    </row>
    <row r="629" spans="1:13" ht="15.75" customHeight="1">
      <c r="A629" s="96"/>
      <c r="B629" s="101"/>
      <c r="C629" s="96"/>
      <c r="D629" s="96"/>
      <c r="E629" s="96"/>
      <c r="F629" s="96"/>
      <c r="K629" s="165"/>
      <c r="L629" s="165"/>
      <c r="M629" s="165"/>
    </row>
    <row r="630" spans="1:13" ht="15.75" customHeight="1">
      <c r="A630" s="96"/>
      <c r="B630" s="101"/>
      <c r="C630" s="96"/>
      <c r="D630" s="96"/>
      <c r="E630" s="96"/>
      <c r="F630" s="96"/>
      <c r="K630" s="165"/>
      <c r="L630" s="165"/>
      <c r="M630" s="165"/>
    </row>
    <row r="631" spans="1:13" ht="15.75" customHeight="1">
      <c r="A631" s="96"/>
      <c r="B631" s="101"/>
      <c r="C631" s="96"/>
      <c r="D631" s="96"/>
      <c r="E631" s="96"/>
      <c r="F631" s="96"/>
      <c r="K631" s="165"/>
      <c r="L631" s="165"/>
      <c r="M631" s="165"/>
    </row>
    <row r="632" spans="1:13" ht="15.75" customHeight="1">
      <c r="A632" s="96"/>
      <c r="B632" s="101"/>
      <c r="C632" s="96"/>
      <c r="D632" s="96"/>
      <c r="E632" s="96"/>
      <c r="F632" s="96"/>
      <c r="K632" s="165"/>
      <c r="L632" s="165"/>
      <c r="M632" s="165"/>
    </row>
    <row r="633" spans="1:13" ht="15.75" customHeight="1">
      <c r="A633" s="96"/>
      <c r="B633" s="101"/>
      <c r="C633" s="96"/>
      <c r="D633" s="96"/>
      <c r="E633" s="96"/>
      <c r="F633" s="96"/>
      <c r="K633" s="165"/>
      <c r="L633" s="165"/>
      <c r="M633" s="165"/>
    </row>
    <row r="634" spans="1:13" ht="15.75" customHeight="1">
      <c r="A634" s="96"/>
      <c r="B634" s="101"/>
      <c r="C634" s="96"/>
      <c r="D634" s="96"/>
      <c r="E634" s="96"/>
      <c r="F634" s="96"/>
      <c r="K634" s="165"/>
      <c r="L634" s="165"/>
      <c r="M634" s="165"/>
    </row>
    <row r="635" spans="1:13" ht="15.75" customHeight="1">
      <c r="A635" s="96"/>
      <c r="B635" s="101"/>
      <c r="C635" s="96"/>
      <c r="D635" s="96"/>
      <c r="E635" s="96"/>
      <c r="F635" s="96"/>
      <c r="K635" s="165"/>
      <c r="L635" s="165"/>
      <c r="M635" s="165"/>
    </row>
    <row r="636" spans="1:13" ht="15.75" customHeight="1">
      <c r="A636" s="96"/>
      <c r="B636" s="101"/>
      <c r="C636" s="96"/>
      <c r="D636" s="96"/>
      <c r="E636" s="96"/>
      <c r="F636" s="96"/>
      <c r="K636" s="165"/>
      <c r="L636" s="165"/>
      <c r="M636" s="165"/>
    </row>
    <row r="637" spans="1:13" ht="15.75" customHeight="1">
      <c r="A637" s="96"/>
      <c r="B637" s="101"/>
      <c r="C637" s="96"/>
      <c r="D637" s="96"/>
      <c r="E637" s="96"/>
      <c r="F637" s="96"/>
      <c r="K637" s="165"/>
      <c r="L637" s="165"/>
      <c r="M637" s="165"/>
    </row>
    <row r="638" spans="1:13" ht="15.75" customHeight="1">
      <c r="A638" s="96"/>
      <c r="B638" s="101"/>
      <c r="C638" s="96"/>
      <c r="D638" s="96"/>
      <c r="E638" s="96"/>
      <c r="F638" s="96"/>
      <c r="K638" s="165"/>
      <c r="L638" s="165"/>
      <c r="M638" s="165"/>
    </row>
    <row r="639" spans="1:13" ht="15.75" customHeight="1">
      <c r="A639" s="96"/>
      <c r="B639" s="101"/>
      <c r="C639" s="96"/>
      <c r="D639" s="96"/>
      <c r="E639" s="96"/>
      <c r="F639" s="96"/>
      <c r="K639" s="165"/>
      <c r="L639" s="165"/>
      <c r="M639" s="165"/>
    </row>
    <row r="640" spans="1:13" ht="15.75" customHeight="1">
      <c r="A640" s="96"/>
      <c r="B640" s="101"/>
      <c r="C640" s="96"/>
      <c r="D640" s="96"/>
      <c r="E640" s="96"/>
      <c r="F640" s="96"/>
      <c r="K640" s="165"/>
      <c r="L640" s="165"/>
      <c r="M640" s="165"/>
    </row>
    <row r="641" spans="1:13" ht="15.75" customHeight="1">
      <c r="A641" s="96"/>
      <c r="B641" s="101"/>
      <c r="C641" s="96"/>
      <c r="D641" s="96"/>
      <c r="E641" s="96"/>
      <c r="F641" s="96"/>
      <c r="K641" s="165"/>
      <c r="L641" s="165"/>
      <c r="M641" s="165"/>
    </row>
    <row r="642" spans="1:13" ht="15.75" customHeight="1">
      <c r="A642" s="96"/>
      <c r="B642" s="101"/>
      <c r="C642" s="96"/>
      <c r="D642" s="96"/>
      <c r="E642" s="96"/>
      <c r="F642" s="96"/>
      <c r="K642" s="165"/>
      <c r="L642" s="165"/>
      <c r="M642" s="165"/>
    </row>
    <row r="643" spans="1:13" ht="15.75" customHeight="1">
      <c r="A643" s="96"/>
      <c r="B643" s="101"/>
      <c r="C643" s="96"/>
      <c r="D643" s="96"/>
      <c r="E643" s="96"/>
      <c r="F643" s="96"/>
      <c r="K643" s="165"/>
      <c r="L643" s="165"/>
      <c r="M643" s="165"/>
    </row>
    <row r="644" spans="1:13" ht="15.75" customHeight="1">
      <c r="A644" s="96"/>
      <c r="B644" s="101"/>
      <c r="C644" s="96"/>
      <c r="D644" s="96"/>
      <c r="E644" s="96"/>
      <c r="F644" s="96"/>
      <c r="K644" s="165"/>
      <c r="L644" s="165"/>
      <c r="M644" s="165"/>
    </row>
    <row r="645" spans="1:13" ht="15.75" customHeight="1">
      <c r="A645" s="96"/>
      <c r="B645" s="101"/>
      <c r="C645" s="96"/>
      <c r="D645" s="96"/>
      <c r="E645" s="96"/>
      <c r="F645" s="96"/>
      <c r="K645" s="165"/>
      <c r="L645" s="165"/>
      <c r="M645" s="165"/>
    </row>
    <row r="646" spans="1:13" ht="15.75" customHeight="1">
      <c r="A646" s="96"/>
      <c r="B646" s="101"/>
      <c r="C646" s="96"/>
      <c r="D646" s="96"/>
      <c r="E646" s="96"/>
      <c r="F646" s="96"/>
      <c r="K646" s="165"/>
      <c r="L646" s="165"/>
      <c r="M646" s="165"/>
    </row>
    <row r="647" spans="1:13" ht="15.75" customHeight="1">
      <c r="A647" s="96"/>
      <c r="B647" s="101"/>
      <c r="C647" s="96"/>
      <c r="D647" s="96"/>
      <c r="E647" s="96"/>
      <c r="F647" s="96"/>
      <c r="K647" s="165"/>
      <c r="L647" s="165"/>
      <c r="M647" s="165"/>
    </row>
    <row r="648" spans="1:13" ht="15.75" customHeight="1">
      <c r="A648" s="96"/>
      <c r="B648" s="101"/>
      <c r="C648" s="96"/>
      <c r="D648" s="96"/>
      <c r="E648" s="96"/>
      <c r="F648" s="96"/>
      <c r="K648" s="165"/>
      <c r="L648" s="165"/>
      <c r="M648" s="165"/>
    </row>
    <row r="649" spans="1:13" ht="15.75" customHeight="1">
      <c r="A649" s="96"/>
      <c r="B649" s="101"/>
      <c r="C649" s="96"/>
      <c r="D649" s="96"/>
      <c r="E649" s="96"/>
      <c r="F649" s="96"/>
      <c r="K649" s="165"/>
      <c r="L649" s="165"/>
      <c r="M649" s="165"/>
    </row>
    <row r="650" spans="1:13" ht="15.75" customHeight="1">
      <c r="A650" s="96"/>
      <c r="B650" s="101"/>
      <c r="C650" s="96"/>
      <c r="D650" s="96"/>
      <c r="E650" s="96"/>
      <c r="F650" s="96"/>
      <c r="K650" s="165"/>
      <c r="L650" s="165"/>
      <c r="M650" s="165"/>
    </row>
    <row r="651" spans="1:13" ht="15.75" customHeight="1">
      <c r="A651" s="96"/>
      <c r="B651" s="101"/>
      <c r="C651" s="96"/>
      <c r="D651" s="96"/>
      <c r="E651" s="96"/>
      <c r="F651" s="96"/>
      <c r="K651" s="165"/>
      <c r="L651" s="165"/>
      <c r="M651" s="165"/>
    </row>
    <row r="652" spans="1:13" ht="15.75" customHeight="1">
      <c r="A652" s="96"/>
      <c r="B652" s="101"/>
      <c r="C652" s="96"/>
      <c r="D652" s="96"/>
      <c r="E652" s="96"/>
      <c r="F652" s="96"/>
      <c r="K652" s="165"/>
      <c r="L652" s="165"/>
      <c r="M652" s="165"/>
    </row>
    <row r="653" spans="1:13" ht="15.75" customHeight="1">
      <c r="A653" s="96"/>
      <c r="B653" s="101"/>
      <c r="C653" s="96"/>
      <c r="D653" s="96"/>
      <c r="E653" s="96"/>
      <c r="F653" s="96"/>
      <c r="K653" s="165"/>
      <c r="L653" s="165"/>
      <c r="M653" s="165"/>
    </row>
    <row r="654" spans="1:13" ht="15.75" customHeight="1">
      <c r="A654" s="96"/>
      <c r="B654" s="101"/>
      <c r="C654" s="96"/>
      <c r="D654" s="96"/>
      <c r="E654" s="96"/>
      <c r="F654" s="96"/>
      <c r="K654" s="165"/>
      <c r="L654" s="165"/>
      <c r="M654" s="165"/>
    </row>
    <row r="655" spans="1:13" ht="15.75" customHeight="1">
      <c r="A655" s="96"/>
      <c r="B655" s="101"/>
      <c r="C655" s="96"/>
      <c r="D655" s="96"/>
      <c r="E655" s="96"/>
      <c r="F655" s="96"/>
      <c r="K655" s="165"/>
      <c r="L655" s="165"/>
      <c r="M655" s="165"/>
    </row>
    <row r="656" spans="1:13" ht="15.75" customHeight="1">
      <c r="A656" s="96"/>
      <c r="B656" s="101"/>
      <c r="C656" s="96"/>
      <c r="D656" s="96"/>
      <c r="E656" s="96"/>
      <c r="F656" s="96"/>
      <c r="K656" s="165"/>
      <c r="L656" s="165"/>
      <c r="M656" s="165"/>
    </row>
    <row r="657" spans="1:13" ht="15.75" customHeight="1">
      <c r="A657" s="96"/>
      <c r="B657" s="101"/>
      <c r="C657" s="96"/>
      <c r="D657" s="96"/>
      <c r="E657" s="96"/>
      <c r="F657" s="96"/>
      <c r="K657" s="165"/>
      <c r="L657" s="165"/>
      <c r="M657" s="165"/>
    </row>
    <row r="658" spans="1:13" ht="15.75" customHeight="1">
      <c r="A658" s="96"/>
      <c r="B658" s="101"/>
      <c r="C658" s="96"/>
      <c r="D658" s="96"/>
      <c r="E658" s="96"/>
      <c r="F658" s="96"/>
      <c r="K658" s="165"/>
      <c r="L658" s="165"/>
      <c r="M658" s="165"/>
    </row>
    <row r="659" spans="1:13" ht="15.75" customHeight="1">
      <c r="A659" s="96"/>
      <c r="B659" s="101"/>
      <c r="C659" s="96"/>
      <c r="D659" s="96"/>
      <c r="E659" s="96"/>
      <c r="F659" s="96"/>
      <c r="K659" s="165"/>
      <c r="L659" s="165"/>
      <c r="M659" s="165"/>
    </row>
    <row r="660" spans="1:13" ht="15.75" customHeight="1">
      <c r="A660" s="96"/>
      <c r="B660" s="101"/>
      <c r="C660" s="96"/>
      <c r="D660" s="96"/>
      <c r="E660" s="96"/>
      <c r="F660" s="96"/>
      <c r="K660" s="165"/>
      <c r="L660" s="165"/>
      <c r="M660" s="165"/>
    </row>
    <row r="661" spans="1:13" ht="15.75" customHeight="1">
      <c r="A661" s="96"/>
      <c r="B661" s="101"/>
      <c r="C661" s="96"/>
      <c r="D661" s="96"/>
      <c r="E661" s="96"/>
      <c r="F661" s="96"/>
      <c r="K661" s="165"/>
      <c r="L661" s="165"/>
      <c r="M661" s="165"/>
    </row>
    <row r="662" spans="1:13" ht="15.75" customHeight="1">
      <c r="A662" s="96"/>
      <c r="B662" s="101"/>
      <c r="C662" s="96"/>
      <c r="D662" s="96"/>
      <c r="E662" s="96"/>
      <c r="F662" s="96"/>
      <c r="K662" s="165"/>
      <c r="L662" s="165"/>
      <c r="M662" s="165"/>
    </row>
    <row r="663" spans="1:13" ht="15.75" customHeight="1">
      <c r="A663" s="96"/>
      <c r="B663" s="101"/>
      <c r="C663" s="96"/>
      <c r="D663" s="96"/>
      <c r="E663" s="96"/>
      <c r="F663" s="96"/>
      <c r="K663" s="165"/>
      <c r="L663" s="165"/>
      <c r="M663" s="165"/>
    </row>
    <row r="664" spans="1:13" ht="15.75" customHeight="1">
      <c r="A664" s="96"/>
      <c r="B664" s="101"/>
      <c r="C664" s="96"/>
      <c r="D664" s="96"/>
      <c r="E664" s="96"/>
      <c r="F664" s="96"/>
      <c r="K664" s="165"/>
      <c r="L664" s="165"/>
      <c r="M664" s="165"/>
    </row>
    <row r="665" spans="1:13" ht="15.75" customHeight="1">
      <c r="A665" s="96"/>
      <c r="B665" s="101"/>
      <c r="C665" s="96"/>
      <c r="D665" s="96"/>
      <c r="E665" s="96"/>
      <c r="F665" s="96"/>
      <c r="K665" s="165"/>
      <c r="L665" s="165"/>
      <c r="M665" s="165"/>
    </row>
    <row r="666" spans="1:13" ht="15.75" customHeight="1">
      <c r="A666" s="96"/>
      <c r="B666" s="101"/>
      <c r="C666" s="96"/>
      <c r="D666" s="96"/>
      <c r="E666" s="96"/>
      <c r="F666" s="96"/>
      <c r="K666" s="165"/>
      <c r="L666" s="165"/>
      <c r="M666" s="165"/>
    </row>
    <row r="667" spans="1:13" ht="15.75" customHeight="1">
      <c r="A667" s="96"/>
      <c r="B667" s="101"/>
      <c r="C667" s="96"/>
      <c r="D667" s="96"/>
      <c r="E667" s="96"/>
      <c r="F667" s="96"/>
      <c r="K667" s="165"/>
      <c r="L667" s="165"/>
      <c r="M667" s="165"/>
    </row>
    <row r="668" spans="1:13" ht="15.75" customHeight="1">
      <c r="A668" s="96"/>
      <c r="B668" s="101"/>
      <c r="C668" s="96"/>
      <c r="D668" s="96"/>
      <c r="E668" s="96"/>
      <c r="F668" s="96"/>
      <c r="K668" s="165"/>
      <c r="L668" s="165"/>
      <c r="M668" s="165"/>
    </row>
    <row r="669" spans="1:13" ht="15.75" customHeight="1">
      <c r="A669" s="96"/>
      <c r="B669" s="101"/>
      <c r="C669" s="96"/>
      <c r="D669" s="96"/>
      <c r="E669" s="96"/>
      <c r="F669" s="96"/>
      <c r="K669" s="165"/>
      <c r="L669" s="165"/>
      <c r="M669" s="165"/>
    </row>
    <row r="670" spans="1:13" ht="15.75" customHeight="1">
      <c r="A670" s="96"/>
      <c r="B670" s="101"/>
      <c r="C670" s="96"/>
      <c r="D670" s="96"/>
      <c r="E670" s="96"/>
      <c r="F670" s="96"/>
      <c r="K670" s="165"/>
      <c r="L670" s="165"/>
      <c r="M670" s="165"/>
    </row>
    <row r="671" spans="1:13" ht="15.75" customHeight="1">
      <c r="A671" s="96"/>
      <c r="B671" s="101"/>
      <c r="C671" s="96"/>
      <c r="D671" s="96"/>
      <c r="E671" s="96"/>
      <c r="F671" s="96"/>
      <c r="K671" s="165"/>
      <c r="L671" s="165"/>
      <c r="M671" s="165"/>
    </row>
    <row r="672" spans="1:13" ht="15.75" customHeight="1">
      <c r="A672" s="96"/>
      <c r="B672" s="101"/>
      <c r="C672" s="96"/>
      <c r="D672" s="96"/>
      <c r="E672" s="96"/>
      <c r="F672" s="96"/>
      <c r="K672" s="165"/>
      <c r="L672" s="165"/>
      <c r="M672" s="165"/>
    </row>
    <row r="673" spans="1:13" ht="15.75" customHeight="1">
      <c r="A673" s="96"/>
      <c r="B673" s="101"/>
      <c r="C673" s="96"/>
      <c r="D673" s="96"/>
      <c r="E673" s="96"/>
      <c r="F673" s="96"/>
      <c r="K673" s="165"/>
      <c r="L673" s="165"/>
      <c r="M673" s="165"/>
    </row>
    <row r="674" spans="1:13" ht="15.75" customHeight="1">
      <c r="A674" s="96"/>
      <c r="B674" s="101"/>
      <c r="C674" s="96"/>
      <c r="D674" s="96"/>
      <c r="E674" s="96"/>
      <c r="F674" s="96"/>
      <c r="K674" s="165"/>
      <c r="L674" s="165"/>
      <c r="M674" s="165"/>
    </row>
    <row r="675" spans="1:13" ht="15.75" customHeight="1">
      <c r="A675" s="96"/>
      <c r="B675" s="101"/>
      <c r="C675" s="96"/>
      <c r="D675" s="96"/>
      <c r="E675" s="96"/>
      <c r="F675" s="96"/>
      <c r="K675" s="165"/>
      <c r="L675" s="165"/>
      <c r="M675" s="165"/>
    </row>
    <row r="676" spans="1:13" ht="15.75" customHeight="1">
      <c r="A676" s="96"/>
      <c r="B676" s="101"/>
      <c r="C676" s="96"/>
      <c r="D676" s="96"/>
      <c r="E676" s="96"/>
      <c r="F676" s="96"/>
      <c r="K676" s="165"/>
      <c r="L676" s="165"/>
      <c r="M676" s="165"/>
    </row>
    <row r="677" spans="1:13" ht="15.75" customHeight="1">
      <c r="A677" s="96"/>
      <c r="B677" s="101"/>
      <c r="C677" s="96"/>
      <c r="D677" s="96"/>
      <c r="E677" s="96"/>
      <c r="F677" s="96"/>
      <c r="K677" s="165"/>
      <c r="L677" s="165"/>
      <c r="M677" s="165"/>
    </row>
    <row r="678" spans="1:13" ht="15.75" customHeight="1">
      <c r="A678" s="96"/>
      <c r="B678" s="101"/>
      <c r="C678" s="96"/>
      <c r="D678" s="96"/>
      <c r="E678" s="96"/>
      <c r="F678" s="96"/>
      <c r="K678" s="165"/>
      <c r="L678" s="165"/>
      <c r="M678" s="165"/>
    </row>
    <row r="679" spans="1:13" ht="15.75" customHeight="1">
      <c r="A679" s="96"/>
      <c r="B679" s="101"/>
      <c r="C679" s="96"/>
      <c r="D679" s="96"/>
      <c r="E679" s="96"/>
      <c r="F679" s="96"/>
      <c r="K679" s="165"/>
      <c r="L679" s="165"/>
      <c r="M679" s="165"/>
    </row>
    <row r="680" spans="1:13" ht="15.75" customHeight="1">
      <c r="A680" s="96"/>
      <c r="B680" s="101"/>
      <c r="C680" s="96"/>
      <c r="D680" s="96"/>
      <c r="E680" s="96"/>
      <c r="F680" s="96"/>
      <c r="K680" s="165"/>
      <c r="L680" s="165"/>
      <c r="M680" s="165"/>
    </row>
    <row r="681" spans="1:13" ht="15.75" customHeight="1">
      <c r="A681" s="96"/>
      <c r="B681" s="101"/>
      <c r="C681" s="96"/>
      <c r="D681" s="96"/>
      <c r="E681" s="96"/>
      <c r="F681" s="96"/>
      <c r="K681" s="165"/>
      <c r="L681" s="165"/>
      <c r="M681" s="165"/>
    </row>
    <row r="682" spans="1:13" ht="15.75" customHeight="1">
      <c r="A682" s="96"/>
      <c r="B682" s="101"/>
      <c r="C682" s="96"/>
      <c r="D682" s="96"/>
      <c r="E682" s="96"/>
      <c r="F682" s="96"/>
      <c r="K682" s="165"/>
      <c r="L682" s="165"/>
      <c r="M682" s="165"/>
    </row>
    <row r="683" spans="1:13" ht="15.75" customHeight="1">
      <c r="A683" s="96"/>
      <c r="B683" s="101"/>
      <c r="C683" s="96"/>
      <c r="D683" s="96"/>
      <c r="E683" s="96"/>
      <c r="F683" s="96"/>
      <c r="K683" s="165"/>
      <c r="L683" s="165"/>
      <c r="M683" s="165"/>
    </row>
    <row r="684" spans="1:13" ht="15.75" customHeight="1">
      <c r="A684" s="96"/>
      <c r="B684" s="101"/>
      <c r="C684" s="96"/>
      <c r="D684" s="96"/>
      <c r="E684" s="96"/>
      <c r="F684" s="96"/>
      <c r="K684" s="165"/>
      <c r="L684" s="165"/>
      <c r="M684" s="165"/>
    </row>
    <row r="685" spans="1:13" ht="15.75" customHeight="1">
      <c r="A685" s="96"/>
      <c r="B685" s="101"/>
      <c r="C685" s="96"/>
      <c r="D685" s="96"/>
      <c r="E685" s="96"/>
      <c r="F685" s="96"/>
      <c r="K685" s="165"/>
      <c r="L685" s="165"/>
      <c r="M685" s="165"/>
    </row>
    <row r="686" spans="1:13" ht="15.75" customHeight="1">
      <c r="A686" s="96"/>
      <c r="B686" s="101"/>
      <c r="C686" s="96"/>
      <c r="D686" s="96"/>
      <c r="E686" s="96"/>
      <c r="F686" s="96"/>
      <c r="K686" s="165"/>
      <c r="L686" s="165"/>
      <c r="M686" s="165"/>
    </row>
    <row r="687" spans="1:13" ht="15.75" customHeight="1">
      <c r="A687" s="96"/>
      <c r="B687" s="101"/>
      <c r="C687" s="96"/>
      <c r="D687" s="96"/>
      <c r="E687" s="96"/>
      <c r="F687" s="96"/>
      <c r="K687" s="165"/>
      <c r="L687" s="165"/>
      <c r="M687" s="165"/>
    </row>
    <row r="688" spans="1:13" ht="15.75" customHeight="1">
      <c r="A688" s="96"/>
      <c r="B688" s="101"/>
      <c r="C688" s="96"/>
      <c r="D688" s="96"/>
      <c r="E688" s="96"/>
      <c r="F688" s="96"/>
      <c r="K688" s="165"/>
      <c r="L688" s="165"/>
      <c r="M688" s="165"/>
    </row>
    <row r="689" spans="1:13" ht="15.75" customHeight="1">
      <c r="A689" s="96"/>
      <c r="B689" s="101"/>
      <c r="C689" s="96"/>
      <c r="D689" s="96"/>
      <c r="E689" s="96"/>
      <c r="F689" s="96"/>
      <c r="K689" s="165"/>
      <c r="L689" s="165"/>
      <c r="M689" s="165"/>
    </row>
    <row r="690" spans="1:13" ht="15.75" customHeight="1">
      <c r="A690" s="96"/>
      <c r="B690" s="101"/>
      <c r="C690" s="96"/>
      <c r="D690" s="96"/>
      <c r="E690" s="96"/>
      <c r="F690" s="96"/>
      <c r="K690" s="165"/>
      <c r="L690" s="165"/>
      <c r="M690" s="165"/>
    </row>
    <row r="691" spans="1:13" ht="15.75" customHeight="1">
      <c r="A691" s="96"/>
      <c r="B691" s="101"/>
      <c r="C691" s="96"/>
      <c r="D691" s="96"/>
      <c r="E691" s="96"/>
      <c r="F691" s="96"/>
      <c r="K691" s="165"/>
      <c r="L691" s="165"/>
      <c r="M691" s="165"/>
    </row>
    <row r="692" spans="1:13" ht="15.75" customHeight="1">
      <c r="A692" s="96"/>
      <c r="B692" s="101"/>
      <c r="C692" s="96"/>
      <c r="D692" s="96"/>
      <c r="E692" s="96"/>
      <c r="F692" s="96"/>
      <c r="K692" s="165"/>
      <c r="L692" s="165"/>
      <c r="M692" s="165"/>
    </row>
    <row r="693" spans="1:13" ht="15.75" customHeight="1">
      <c r="A693" s="96"/>
      <c r="B693" s="101"/>
      <c r="C693" s="96"/>
      <c r="D693" s="96"/>
      <c r="E693" s="96"/>
      <c r="F693" s="96"/>
      <c r="K693" s="165"/>
      <c r="L693" s="165"/>
      <c r="M693" s="165"/>
    </row>
    <row r="694" spans="1:13" ht="15.75" customHeight="1">
      <c r="A694" s="96"/>
      <c r="B694" s="101"/>
      <c r="C694" s="96"/>
      <c r="D694" s="96"/>
      <c r="E694" s="96"/>
      <c r="F694" s="96"/>
      <c r="K694" s="165"/>
      <c r="L694" s="165"/>
      <c r="M694" s="165"/>
    </row>
    <row r="695" spans="1:13" ht="15.75" customHeight="1">
      <c r="A695" s="96"/>
      <c r="B695" s="101"/>
      <c r="C695" s="96"/>
      <c r="D695" s="96"/>
      <c r="E695" s="96"/>
      <c r="F695" s="96"/>
      <c r="K695" s="165"/>
      <c r="L695" s="165"/>
      <c r="M695" s="165"/>
    </row>
    <row r="696" spans="1:13" ht="15.75" customHeight="1">
      <c r="A696" s="96"/>
      <c r="B696" s="101"/>
      <c r="C696" s="96"/>
      <c r="D696" s="96"/>
      <c r="E696" s="96"/>
      <c r="F696" s="96"/>
      <c r="K696" s="165"/>
      <c r="L696" s="165"/>
      <c r="M696" s="165"/>
    </row>
    <row r="697" spans="1:13" ht="15.75" customHeight="1">
      <c r="A697" s="96"/>
      <c r="B697" s="101"/>
      <c r="C697" s="96"/>
      <c r="D697" s="96"/>
      <c r="E697" s="96"/>
      <c r="F697" s="96"/>
      <c r="K697" s="165"/>
      <c r="L697" s="165"/>
      <c r="M697" s="165"/>
    </row>
    <row r="698" spans="1:13" ht="15.75" customHeight="1">
      <c r="A698" s="96"/>
      <c r="B698" s="101"/>
      <c r="C698" s="96"/>
      <c r="D698" s="96"/>
      <c r="E698" s="96"/>
      <c r="F698" s="96"/>
      <c r="K698" s="165"/>
      <c r="L698" s="165"/>
      <c r="M698" s="165"/>
    </row>
    <row r="699" spans="1:13" ht="15.75" customHeight="1">
      <c r="A699" s="96"/>
      <c r="B699" s="101"/>
      <c r="C699" s="96"/>
      <c r="D699" s="96"/>
      <c r="E699" s="96"/>
      <c r="F699" s="96"/>
      <c r="K699" s="165"/>
      <c r="L699" s="165"/>
      <c r="M699" s="165"/>
    </row>
    <row r="700" spans="1:13" ht="15.75" customHeight="1">
      <c r="A700" s="96"/>
      <c r="B700" s="101"/>
      <c r="C700" s="96"/>
      <c r="D700" s="96"/>
      <c r="E700" s="96"/>
      <c r="F700" s="96"/>
      <c r="K700" s="165"/>
      <c r="L700" s="165"/>
      <c r="M700" s="165"/>
    </row>
    <row r="701" spans="1:13" ht="15.75" customHeight="1">
      <c r="A701" s="96"/>
      <c r="B701" s="101"/>
      <c r="C701" s="96"/>
      <c r="D701" s="96"/>
      <c r="E701" s="96"/>
      <c r="F701" s="96"/>
      <c r="K701" s="165"/>
      <c r="L701" s="165"/>
      <c r="M701" s="165"/>
    </row>
    <row r="702" spans="1:13" ht="15.75" customHeight="1">
      <c r="A702" s="96"/>
      <c r="B702" s="101"/>
      <c r="C702" s="96"/>
      <c r="D702" s="96"/>
      <c r="E702" s="96"/>
      <c r="F702" s="96"/>
      <c r="K702" s="165"/>
      <c r="L702" s="165"/>
      <c r="M702" s="165"/>
    </row>
    <row r="703" spans="1:13" ht="15.75" customHeight="1">
      <c r="A703" s="96"/>
      <c r="B703" s="101"/>
      <c r="C703" s="96"/>
      <c r="D703" s="96"/>
      <c r="E703" s="96"/>
      <c r="F703" s="96"/>
      <c r="K703" s="165"/>
      <c r="L703" s="165"/>
      <c r="M703" s="165"/>
    </row>
    <row r="704" spans="1:13" ht="15.75" customHeight="1">
      <c r="A704" s="96"/>
      <c r="B704" s="101"/>
      <c r="C704" s="96"/>
      <c r="D704" s="96"/>
      <c r="E704" s="96"/>
      <c r="F704" s="96"/>
      <c r="K704" s="165"/>
      <c r="L704" s="165"/>
      <c r="M704" s="165"/>
    </row>
    <row r="705" spans="1:13" ht="15.75" customHeight="1">
      <c r="A705" s="96"/>
      <c r="B705" s="101"/>
      <c r="C705" s="96"/>
      <c r="D705" s="96"/>
      <c r="E705" s="96"/>
      <c r="F705" s="96"/>
      <c r="K705" s="165"/>
      <c r="L705" s="165"/>
      <c r="M705" s="165"/>
    </row>
    <row r="706" spans="1:13" ht="15.75" customHeight="1">
      <c r="A706" s="96"/>
      <c r="B706" s="101"/>
      <c r="C706" s="96"/>
      <c r="D706" s="96"/>
      <c r="E706" s="96"/>
      <c r="F706" s="96"/>
      <c r="K706" s="165"/>
      <c r="L706" s="165"/>
      <c r="M706" s="165"/>
    </row>
    <row r="707" spans="1:13" ht="15.75" customHeight="1">
      <c r="A707" s="96"/>
      <c r="B707" s="101"/>
      <c r="C707" s="96"/>
      <c r="D707" s="96"/>
      <c r="E707" s="96"/>
      <c r="F707" s="96"/>
      <c r="K707" s="165"/>
      <c r="L707" s="165"/>
      <c r="M707" s="165"/>
    </row>
    <row r="708" spans="1:13" ht="15.75" customHeight="1">
      <c r="A708" s="96"/>
      <c r="B708" s="101"/>
      <c r="C708" s="96"/>
      <c r="D708" s="96"/>
      <c r="E708" s="96"/>
      <c r="F708" s="96"/>
      <c r="K708" s="165"/>
      <c r="L708" s="165"/>
      <c r="M708" s="165"/>
    </row>
    <row r="709" spans="1:13" ht="15.75" customHeight="1">
      <c r="A709" s="96"/>
      <c r="B709" s="101"/>
      <c r="C709" s="96"/>
      <c r="D709" s="96"/>
      <c r="E709" s="96"/>
      <c r="F709" s="96"/>
      <c r="K709" s="165"/>
      <c r="L709" s="165"/>
      <c r="M709" s="165"/>
    </row>
    <row r="710" spans="1:13" ht="15.75" customHeight="1">
      <c r="A710" s="96"/>
      <c r="B710" s="101"/>
      <c r="C710" s="96"/>
      <c r="D710" s="96"/>
      <c r="E710" s="96"/>
      <c r="F710" s="96"/>
      <c r="K710" s="165"/>
      <c r="L710" s="165"/>
      <c r="M710" s="165"/>
    </row>
    <row r="711" spans="1:13" ht="15.75" customHeight="1">
      <c r="A711" s="96"/>
      <c r="B711" s="101"/>
      <c r="C711" s="96"/>
      <c r="D711" s="96"/>
      <c r="E711" s="96"/>
      <c r="F711" s="96"/>
      <c r="K711" s="165"/>
      <c r="L711" s="165"/>
      <c r="M711" s="165"/>
    </row>
    <row r="712" spans="1:13" ht="15.75" customHeight="1">
      <c r="A712" s="96"/>
      <c r="B712" s="101"/>
      <c r="C712" s="96"/>
      <c r="D712" s="96"/>
      <c r="E712" s="96"/>
      <c r="F712" s="96"/>
      <c r="K712" s="165"/>
      <c r="L712" s="165"/>
      <c r="M712" s="165"/>
    </row>
    <row r="713" spans="1:13" ht="15.75" customHeight="1">
      <c r="A713" s="96"/>
      <c r="B713" s="101"/>
      <c r="C713" s="96"/>
      <c r="D713" s="96"/>
      <c r="E713" s="96"/>
      <c r="F713" s="96"/>
      <c r="K713" s="165"/>
      <c r="L713" s="165"/>
      <c r="M713" s="165"/>
    </row>
    <row r="714" spans="1:13" ht="15.75" customHeight="1">
      <c r="A714" s="96"/>
      <c r="B714" s="101"/>
      <c r="C714" s="96"/>
      <c r="D714" s="96"/>
      <c r="E714" s="96"/>
      <c r="F714" s="96"/>
      <c r="K714" s="165"/>
      <c r="L714" s="165"/>
      <c r="M714" s="165"/>
    </row>
    <row r="715" spans="1:13" ht="15.75" customHeight="1">
      <c r="A715" s="96"/>
      <c r="B715" s="101"/>
      <c r="C715" s="96"/>
      <c r="D715" s="96"/>
      <c r="E715" s="96"/>
      <c r="F715" s="96"/>
      <c r="K715" s="165"/>
      <c r="L715" s="165"/>
      <c r="M715" s="165"/>
    </row>
    <row r="716" spans="1:13" ht="15.75" customHeight="1">
      <c r="A716" s="96"/>
      <c r="B716" s="101"/>
      <c r="C716" s="96"/>
      <c r="D716" s="96"/>
      <c r="E716" s="96"/>
      <c r="F716" s="96"/>
      <c r="K716" s="165"/>
      <c r="L716" s="165"/>
      <c r="M716" s="165"/>
    </row>
    <row r="717" spans="1:13" ht="15.75" customHeight="1">
      <c r="A717" s="96"/>
      <c r="B717" s="101"/>
      <c r="C717" s="96"/>
      <c r="D717" s="96"/>
      <c r="E717" s="96"/>
      <c r="F717" s="96"/>
      <c r="K717" s="165"/>
      <c r="L717" s="165"/>
      <c r="M717" s="165"/>
    </row>
    <row r="718" spans="1:13" ht="15.75" customHeight="1">
      <c r="A718" s="96"/>
      <c r="B718" s="101"/>
      <c r="C718" s="96"/>
      <c r="D718" s="96"/>
      <c r="E718" s="96"/>
      <c r="F718" s="96"/>
      <c r="K718" s="165"/>
      <c r="L718" s="165"/>
      <c r="M718" s="165"/>
    </row>
    <row r="719" spans="1:13" ht="15.75" customHeight="1">
      <c r="A719" s="96"/>
      <c r="B719" s="101"/>
      <c r="C719" s="96"/>
      <c r="D719" s="96"/>
      <c r="E719" s="96"/>
      <c r="F719" s="96"/>
      <c r="K719" s="165"/>
      <c r="L719" s="165"/>
      <c r="M719" s="165"/>
    </row>
    <row r="720" spans="1:13" ht="15.75" customHeight="1">
      <c r="A720" s="96"/>
      <c r="B720" s="101"/>
      <c r="C720" s="96"/>
      <c r="D720" s="96"/>
      <c r="E720" s="96"/>
      <c r="F720" s="96"/>
      <c r="K720" s="165"/>
      <c r="L720" s="165"/>
      <c r="M720" s="165"/>
    </row>
    <row r="721" spans="1:13" ht="15.75" customHeight="1">
      <c r="A721" s="96"/>
      <c r="B721" s="101"/>
      <c r="C721" s="96"/>
      <c r="D721" s="96"/>
      <c r="E721" s="96"/>
      <c r="F721" s="96"/>
      <c r="K721" s="165"/>
      <c r="L721" s="165"/>
      <c r="M721" s="165"/>
    </row>
    <row r="722" spans="1:13" ht="15.75" customHeight="1">
      <c r="A722" s="96"/>
      <c r="B722" s="101"/>
      <c r="C722" s="96"/>
      <c r="D722" s="96"/>
      <c r="E722" s="96"/>
      <c r="F722" s="96"/>
      <c r="K722" s="165"/>
      <c r="L722" s="165"/>
      <c r="M722" s="165"/>
    </row>
    <row r="723" spans="1:13" ht="15.75" customHeight="1">
      <c r="A723" s="96"/>
      <c r="B723" s="101"/>
      <c r="C723" s="96"/>
      <c r="D723" s="96"/>
      <c r="E723" s="96"/>
      <c r="F723" s="96"/>
      <c r="K723" s="165"/>
      <c r="L723" s="165"/>
      <c r="M723" s="165"/>
    </row>
    <row r="724" spans="1:13" ht="15.75" customHeight="1">
      <c r="A724" s="96"/>
      <c r="B724" s="101"/>
      <c r="C724" s="96"/>
      <c r="D724" s="96"/>
      <c r="E724" s="96"/>
      <c r="F724" s="96"/>
      <c r="K724" s="165"/>
      <c r="L724" s="165"/>
      <c r="M724" s="165"/>
    </row>
    <row r="725" spans="1:13" ht="15.75" customHeight="1">
      <c r="A725" s="96"/>
      <c r="B725" s="101"/>
      <c r="C725" s="96"/>
      <c r="D725" s="96"/>
      <c r="E725" s="96"/>
      <c r="F725" s="96"/>
      <c r="K725" s="165"/>
      <c r="L725" s="165"/>
      <c r="M725" s="165"/>
    </row>
    <row r="726" spans="1:13" ht="15.75" customHeight="1">
      <c r="A726" s="96"/>
      <c r="B726" s="101"/>
      <c r="C726" s="96"/>
      <c r="D726" s="96"/>
      <c r="E726" s="96"/>
      <c r="F726" s="96"/>
      <c r="K726" s="165"/>
      <c r="L726" s="165"/>
      <c r="M726" s="165"/>
    </row>
    <row r="727" spans="1:13" ht="15.75" customHeight="1">
      <c r="A727" s="96"/>
      <c r="B727" s="101"/>
      <c r="C727" s="96"/>
      <c r="D727" s="96"/>
      <c r="E727" s="96"/>
      <c r="F727" s="96"/>
      <c r="K727" s="165"/>
      <c r="L727" s="165"/>
      <c r="M727" s="165"/>
    </row>
    <row r="728" spans="1:13" ht="15.75" customHeight="1">
      <c r="A728" s="96"/>
      <c r="B728" s="101"/>
      <c r="C728" s="96"/>
      <c r="D728" s="96"/>
      <c r="E728" s="96"/>
      <c r="F728" s="96"/>
      <c r="K728" s="165"/>
      <c r="L728" s="165"/>
      <c r="M728" s="165"/>
    </row>
    <row r="729" spans="1:13" ht="15.75" customHeight="1">
      <c r="A729" s="96"/>
      <c r="B729" s="101"/>
      <c r="C729" s="96"/>
      <c r="D729" s="96"/>
      <c r="E729" s="96"/>
      <c r="F729" s="96"/>
      <c r="K729" s="165"/>
      <c r="L729" s="165"/>
      <c r="M729" s="165"/>
    </row>
    <row r="730" spans="1:13" ht="15.75" customHeight="1">
      <c r="A730" s="96"/>
      <c r="B730" s="101"/>
      <c r="C730" s="96"/>
      <c r="D730" s="96"/>
      <c r="E730" s="96"/>
      <c r="F730" s="96"/>
      <c r="K730" s="165"/>
      <c r="L730" s="165"/>
      <c r="M730" s="165"/>
    </row>
    <row r="731" spans="1:13" ht="15.75" customHeight="1">
      <c r="A731" s="96"/>
      <c r="B731" s="101"/>
      <c r="C731" s="96"/>
      <c r="D731" s="96"/>
      <c r="E731" s="96"/>
      <c r="F731" s="96"/>
      <c r="K731" s="165"/>
      <c r="L731" s="165"/>
      <c r="M731" s="165"/>
    </row>
    <row r="732" spans="1:13" ht="15.75" customHeight="1">
      <c r="A732" s="96"/>
      <c r="B732" s="101"/>
      <c r="C732" s="96"/>
      <c r="D732" s="96"/>
      <c r="E732" s="96"/>
      <c r="F732" s="96"/>
      <c r="K732" s="165"/>
      <c r="L732" s="165"/>
      <c r="M732" s="165"/>
    </row>
    <row r="733" spans="1:13" ht="15.75" customHeight="1">
      <c r="A733" s="96"/>
      <c r="B733" s="101"/>
      <c r="C733" s="96"/>
      <c r="D733" s="96"/>
      <c r="E733" s="96"/>
      <c r="F733" s="96"/>
      <c r="K733" s="165"/>
      <c r="L733" s="165"/>
      <c r="M733" s="165"/>
    </row>
    <row r="734" spans="1:13" ht="15.75" customHeight="1">
      <c r="A734" s="96"/>
      <c r="B734" s="101"/>
      <c r="C734" s="96"/>
      <c r="D734" s="96"/>
      <c r="E734" s="96"/>
      <c r="F734" s="96"/>
      <c r="K734" s="165"/>
      <c r="L734" s="165"/>
      <c r="M734" s="165"/>
    </row>
    <row r="735" spans="1:13" ht="15.75" customHeight="1">
      <c r="A735" s="96"/>
      <c r="B735" s="101"/>
      <c r="C735" s="96"/>
      <c r="D735" s="96"/>
      <c r="E735" s="96"/>
      <c r="F735" s="96"/>
      <c r="K735" s="165"/>
      <c r="L735" s="165"/>
      <c r="M735" s="165"/>
    </row>
    <row r="736" spans="1:13" ht="15.75" customHeight="1">
      <c r="A736" s="96"/>
      <c r="B736" s="101"/>
      <c r="C736" s="96"/>
      <c r="D736" s="96"/>
      <c r="E736" s="96"/>
      <c r="F736" s="96"/>
      <c r="K736" s="165"/>
      <c r="L736" s="165"/>
      <c r="M736" s="165"/>
    </row>
    <row r="737" spans="1:13" ht="15.75" customHeight="1">
      <c r="A737" s="96"/>
      <c r="B737" s="101"/>
      <c r="C737" s="96"/>
      <c r="D737" s="96"/>
      <c r="E737" s="96"/>
      <c r="F737" s="96"/>
      <c r="K737" s="165"/>
      <c r="L737" s="165"/>
      <c r="M737" s="165"/>
    </row>
    <row r="738" spans="1:13" ht="15.75" customHeight="1">
      <c r="A738" s="96"/>
      <c r="B738" s="101"/>
      <c r="C738" s="96"/>
      <c r="D738" s="96"/>
      <c r="E738" s="96"/>
      <c r="F738" s="96"/>
      <c r="K738" s="165"/>
      <c r="L738" s="165"/>
      <c r="M738" s="165"/>
    </row>
    <row r="739" spans="1:13" ht="15.75" customHeight="1">
      <c r="A739" s="96"/>
      <c r="B739" s="101"/>
      <c r="C739" s="96"/>
      <c r="D739" s="96"/>
      <c r="E739" s="96"/>
      <c r="F739" s="96"/>
      <c r="K739" s="165"/>
      <c r="L739" s="165"/>
      <c r="M739" s="165"/>
    </row>
    <row r="740" spans="1:13" ht="15.75" customHeight="1">
      <c r="A740" s="96"/>
      <c r="B740" s="101"/>
      <c r="C740" s="96"/>
      <c r="D740" s="96"/>
      <c r="E740" s="96"/>
      <c r="F740" s="96"/>
      <c r="K740" s="165"/>
      <c r="L740" s="165"/>
      <c r="M740" s="165"/>
    </row>
    <row r="741" spans="1:13" ht="15.75" customHeight="1">
      <c r="A741" s="96"/>
      <c r="B741" s="101"/>
      <c r="C741" s="96"/>
      <c r="D741" s="96"/>
      <c r="E741" s="96"/>
      <c r="F741" s="96"/>
      <c r="K741" s="165"/>
      <c r="L741" s="165"/>
      <c r="M741" s="165"/>
    </row>
    <row r="742" spans="1:13" ht="15.75" customHeight="1">
      <c r="A742" s="96"/>
      <c r="B742" s="101"/>
      <c r="C742" s="96"/>
      <c r="D742" s="96"/>
      <c r="E742" s="96"/>
      <c r="F742" s="96"/>
      <c r="K742" s="165"/>
      <c r="L742" s="165"/>
      <c r="M742" s="165"/>
    </row>
    <row r="743" spans="1:13" ht="15.75" customHeight="1">
      <c r="A743" s="96"/>
      <c r="B743" s="101"/>
      <c r="C743" s="96"/>
      <c r="D743" s="96"/>
      <c r="E743" s="96"/>
      <c r="F743" s="96"/>
      <c r="K743" s="165"/>
      <c r="L743" s="165"/>
      <c r="M743" s="165"/>
    </row>
    <row r="744" spans="1:13" ht="15.75" customHeight="1">
      <c r="A744" s="96"/>
      <c r="B744" s="101"/>
      <c r="C744" s="96"/>
      <c r="D744" s="96"/>
      <c r="E744" s="96"/>
      <c r="F744" s="96"/>
      <c r="K744" s="165"/>
      <c r="L744" s="165"/>
      <c r="M744" s="165"/>
    </row>
    <row r="745" spans="1:13" ht="15.75" customHeight="1">
      <c r="A745" s="96"/>
      <c r="B745" s="101"/>
      <c r="C745" s="96"/>
      <c r="D745" s="96"/>
      <c r="E745" s="96"/>
      <c r="F745" s="96"/>
      <c r="K745" s="165"/>
      <c r="L745" s="165"/>
      <c r="M745" s="165"/>
    </row>
    <row r="746" spans="1:13" ht="15.75" customHeight="1">
      <c r="A746" s="96"/>
      <c r="B746" s="101"/>
      <c r="C746" s="96"/>
      <c r="D746" s="96"/>
      <c r="E746" s="96"/>
      <c r="F746" s="96"/>
      <c r="K746" s="165"/>
      <c r="L746" s="165"/>
      <c r="M746" s="165"/>
    </row>
    <row r="747" spans="1:13" ht="15.75" customHeight="1">
      <c r="A747" s="96"/>
      <c r="B747" s="101"/>
      <c r="C747" s="96"/>
      <c r="D747" s="96"/>
      <c r="E747" s="96"/>
      <c r="F747" s="96"/>
      <c r="K747" s="165"/>
      <c r="L747" s="165"/>
      <c r="M747" s="165"/>
    </row>
    <row r="748" spans="1:13" ht="15.75" customHeight="1">
      <c r="A748" s="96"/>
      <c r="B748" s="101"/>
      <c r="C748" s="96"/>
      <c r="D748" s="96"/>
      <c r="E748" s="96"/>
      <c r="F748" s="96"/>
      <c r="K748" s="165"/>
      <c r="L748" s="165"/>
      <c r="M748" s="165"/>
    </row>
    <row r="749" spans="1:13" ht="15.75" customHeight="1">
      <c r="A749" s="96"/>
      <c r="B749" s="101"/>
      <c r="C749" s="96"/>
      <c r="D749" s="96"/>
      <c r="E749" s="96"/>
      <c r="F749" s="96"/>
      <c r="K749" s="165"/>
      <c r="L749" s="165"/>
      <c r="M749" s="165"/>
    </row>
    <row r="750" spans="1:13" ht="15.75" customHeight="1">
      <c r="A750" s="96"/>
      <c r="B750" s="101"/>
      <c r="C750" s="96"/>
      <c r="D750" s="96"/>
      <c r="E750" s="96"/>
      <c r="F750" s="96"/>
      <c r="K750" s="165"/>
      <c r="L750" s="165"/>
      <c r="M750" s="165"/>
    </row>
    <row r="751" spans="1:13" ht="15.75" customHeight="1">
      <c r="A751" s="96"/>
      <c r="B751" s="101"/>
      <c r="C751" s="96"/>
      <c r="D751" s="96"/>
      <c r="E751" s="96"/>
      <c r="F751" s="96"/>
      <c r="K751" s="165"/>
      <c r="L751" s="165"/>
      <c r="M751" s="165"/>
    </row>
    <row r="752" spans="1:13" ht="15.75" customHeight="1">
      <c r="A752" s="96"/>
      <c r="B752" s="101"/>
      <c r="C752" s="96"/>
      <c r="D752" s="96"/>
      <c r="E752" s="96"/>
      <c r="F752" s="96"/>
      <c r="K752" s="165"/>
      <c r="L752" s="165"/>
      <c r="M752" s="165"/>
    </row>
    <row r="753" spans="1:13" ht="15.75" customHeight="1">
      <c r="A753" s="96"/>
      <c r="B753" s="101"/>
      <c r="C753" s="96"/>
      <c r="D753" s="96"/>
      <c r="E753" s="96"/>
      <c r="F753" s="96"/>
      <c r="K753" s="165"/>
      <c r="L753" s="165"/>
      <c r="M753" s="165"/>
    </row>
    <row r="754" spans="1:13" ht="15.75" customHeight="1">
      <c r="A754" s="96"/>
      <c r="B754" s="101"/>
      <c r="C754" s="96"/>
      <c r="D754" s="96"/>
      <c r="E754" s="96"/>
      <c r="F754" s="96"/>
      <c r="K754" s="165"/>
      <c r="L754" s="165"/>
      <c r="M754" s="165"/>
    </row>
    <row r="755" spans="1:13" ht="15.75" customHeight="1">
      <c r="A755" s="96"/>
      <c r="B755" s="101"/>
      <c r="C755" s="96"/>
      <c r="D755" s="96"/>
      <c r="E755" s="96"/>
      <c r="F755" s="96"/>
      <c r="K755" s="165"/>
      <c r="L755" s="165"/>
      <c r="M755" s="165"/>
    </row>
    <row r="756" spans="1:13" ht="15.75" customHeight="1">
      <c r="A756" s="96"/>
      <c r="B756" s="101"/>
      <c r="C756" s="96"/>
      <c r="D756" s="96"/>
      <c r="E756" s="96"/>
      <c r="F756" s="96"/>
      <c r="K756" s="165"/>
      <c r="L756" s="165"/>
      <c r="M756" s="165"/>
    </row>
    <row r="757" spans="1:13" ht="15.75" customHeight="1">
      <c r="A757" s="96"/>
      <c r="B757" s="101"/>
      <c r="C757" s="96"/>
      <c r="D757" s="96"/>
      <c r="E757" s="96"/>
      <c r="F757" s="96"/>
      <c r="K757" s="165"/>
      <c r="L757" s="165"/>
      <c r="M757" s="165"/>
    </row>
    <row r="758" spans="1:13" ht="15.75" customHeight="1">
      <c r="A758" s="96"/>
      <c r="B758" s="101"/>
      <c r="C758" s="96"/>
      <c r="D758" s="96"/>
      <c r="E758" s="96"/>
      <c r="F758" s="96"/>
      <c r="K758" s="165"/>
      <c r="L758" s="165"/>
      <c r="M758" s="165"/>
    </row>
    <row r="759" spans="1:13" ht="15.75" customHeight="1">
      <c r="A759" s="96"/>
      <c r="B759" s="101"/>
      <c r="C759" s="96"/>
      <c r="D759" s="96"/>
      <c r="E759" s="96"/>
      <c r="F759" s="96"/>
      <c r="K759" s="165"/>
      <c r="L759" s="165"/>
      <c r="M759" s="165"/>
    </row>
    <row r="760" spans="1:13" ht="15.75" customHeight="1">
      <c r="A760" s="96"/>
      <c r="B760" s="101"/>
      <c r="C760" s="96"/>
      <c r="D760" s="96"/>
      <c r="E760" s="96"/>
      <c r="F760" s="96"/>
      <c r="K760" s="165"/>
      <c r="L760" s="165"/>
      <c r="M760" s="165"/>
    </row>
    <row r="761" spans="1:13" ht="15.75" customHeight="1">
      <c r="A761" s="96"/>
      <c r="B761" s="101"/>
      <c r="C761" s="96"/>
      <c r="D761" s="96"/>
      <c r="E761" s="96"/>
      <c r="F761" s="96"/>
      <c r="K761" s="165"/>
      <c r="L761" s="165"/>
      <c r="M761" s="165"/>
    </row>
    <row r="762" spans="1:13" ht="15.75" customHeight="1">
      <c r="A762" s="96"/>
      <c r="B762" s="101"/>
      <c r="C762" s="96"/>
      <c r="D762" s="96"/>
      <c r="E762" s="96"/>
      <c r="F762" s="96"/>
      <c r="K762" s="165"/>
      <c r="L762" s="165"/>
      <c r="M762" s="165"/>
    </row>
    <row r="763" spans="1:13" ht="15.75" customHeight="1">
      <c r="A763" s="96"/>
      <c r="B763" s="101"/>
      <c r="C763" s="96"/>
      <c r="D763" s="96"/>
      <c r="E763" s="96"/>
      <c r="F763" s="96"/>
      <c r="K763" s="165"/>
      <c r="L763" s="165"/>
      <c r="M763" s="165"/>
    </row>
    <row r="764" spans="1:13" ht="15.75" customHeight="1">
      <c r="A764" s="96"/>
      <c r="B764" s="101"/>
      <c r="C764" s="96"/>
      <c r="D764" s="96"/>
      <c r="E764" s="96"/>
      <c r="F764" s="96"/>
      <c r="K764" s="165"/>
      <c r="L764" s="165"/>
      <c r="M764" s="165"/>
    </row>
    <row r="765" spans="1:13" ht="15.75" customHeight="1">
      <c r="A765" s="96"/>
      <c r="B765" s="101"/>
      <c r="C765" s="96"/>
      <c r="D765" s="96"/>
      <c r="E765" s="96"/>
      <c r="F765" s="96"/>
      <c r="K765" s="165"/>
      <c r="L765" s="165"/>
      <c r="M765" s="165"/>
    </row>
    <row r="766" spans="1:13" ht="15.75" customHeight="1">
      <c r="A766" s="96"/>
      <c r="B766" s="101"/>
      <c r="C766" s="96"/>
      <c r="D766" s="96"/>
      <c r="E766" s="96"/>
      <c r="F766" s="96"/>
      <c r="K766" s="165"/>
      <c r="L766" s="165"/>
      <c r="M766" s="165"/>
    </row>
    <row r="767" spans="1:13" ht="15.75" customHeight="1">
      <c r="A767" s="96"/>
      <c r="B767" s="101"/>
      <c r="C767" s="96"/>
      <c r="D767" s="96"/>
      <c r="E767" s="96"/>
      <c r="F767" s="96"/>
      <c r="K767" s="165"/>
      <c r="L767" s="165"/>
      <c r="M767" s="165"/>
    </row>
    <row r="768" spans="1:13" ht="15.75" customHeight="1">
      <c r="A768" s="96"/>
      <c r="B768" s="101"/>
      <c r="C768" s="96"/>
      <c r="D768" s="96"/>
      <c r="E768" s="96"/>
      <c r="F768" s="96"/>
      <c r="K768" s="165"/>
      <c r="L768" s="165"/>
      <c r="M768" s="165"/>
    </row>
    <row r="769" spans="1:13" ht="15.75" customHeight="1">
      <c r="A769" s="96"/>
      <c r="B769" s="101"/>
      <c r="C769" s="96"/>
      <c r="D769" s="96"/>
      <c r="E769" s="96"/>
      <c r="F769" s="96"/>
      <c r="K769" s="165"/>
      <c r="L769" s="165"/>
      <c r="M769" s="165"/>
    </row>
    <row r="770" spans="1:13" ht="15.75" customHeight="1">
      <c r="A770" s="96"/>
      <c r="B770" s="101"/>
      <c r="C770" s="96"/>
      <c r="D770" s="96"/>
      <c r="E770" s="96"/>
      <c r="F770" s="96"/>
      <c r="K770" s="165"/>
      <c r="L770" s="165"/>
      <c r="M770" s="165"/>
    </row>
    <row r="771" spans="1:13" ht="15.75" customHeight="1">
      <c r="A771" s="96"/>
      <c r="B771" s="101"/>
      <c r="C771" s="96"/>
      <c r="D771" s="96"/>
      <c r="E771" s="96"/>
      <c r="F771" s="96"/>
      <c r="K771" s="165"/>
      <c r="L771" s="165"/>
      <c r="M771" s="165"/>
    </row>
    <row r="772" spans="1:13" ht="15.75" customHeight="1">
      <c r="A772" s="96"/>
      <c r="B772" s="101"/>
      <c r="C772" s="96"/>
      <c r="D772" s="96"/>
      <c r="E772" s="96"/>
      <c r="F772" s="96"/>
      <c r="K772" s="165"/>
      <c r="L772" s="165"/>
      <c r="M772" s="165"/>
    </row>
    <row r="773" spans="1:13" ht="15.75" customHeight="1">
      <c r="A773" s="96"/>
      <c r="B773" s="101"/>
      <c r="C773" s="96"/>
      <c r="D773" s="96"/>
      <c r="E773" s="96"/>
      <c r="F773" s="96"/>
      <c r="K773" s="165"/>
      <c r="L773" s="165"/>
      <c r="M773" s="165"/>
    </row>
    <row r="774" spans="1:13" ht="15.75" customHeight="1">
      <c r="A774" s="96"/>
      <c r="B774" s="101"/>
      <c r="C774" s="96"/>
      <c r="D774" s="96"/>
      <c r="E774" s="96"/>
      <c r="F774" s="96"/>
      <c r="K774" s="165"/>
      <c r="L774" s="165"/>
      <c r="M774" s="165"/>
    </row>
    <row r="775" spans="1:13" ht="15.75" customHeight="1">
      <c r="A775" s="96"/>
      <c r="B775" s="101"/>
      <c r="C775" s="96"/>
      <c r="D775" s="96"/>
      <c r="E775" s="96"/>
      <c r="F775" s="96"/>
      <c r="K775" s="165"/>
      <c r="L775" s="165"/>
      <c r="M775" s="165"/>
    </row>
    <row r="776" spans="1:13" ht="15.75" customHeight="1">
      <c r="A776" s="96"/>
      <c r="B776" s="101"/>
      <c r="C776" s="96"/>
      <c r="D776" s="96"/>
      <c r="E776" s="96"/>
      <c r="F776" s="96"/>
      <c r="K776" s="165"/>
      <c r="L776" s="165"/>
      <c r="M776" s="165"/>
    </row>
    <row r="777" spans="1:13" ht="15.75" customHeight="1">
      <c r="A777" s="96"/>
      <c r="B777" s="101"/>
      <c r="C777" s="96"/>
      <c r="D777" s="96"/>
      <c r="E777" s="96"/>
      <c r="F777" s="96"/>
      <c r="K777" s="165"/>
      <c r="L777" s="165"/>
      <c r="M777" s="165"/>
    </row>
    <row r="778" spans="1:13" ht="15.75" customHeight="1">
      <c r="A778" s="96"/>
      <c r="B778" s="101"/>
      <c r="C778" s="96"/>
      <c r="D778" s="96"/>
      <c r="E778" s="96"/>
      <c r="F778" s="96"/>
      <c r="K778" s="165"/>
      <c r="L778" s="165"/>
      <c r="M778" s="165"/>
    </row>
    <row r="779" spans="1:13" ht="15.75" customHeight="1">
      <c r="A779" s="96"/>
      <c r="B779" s="101"/>
      <c r="C779" s="96"/>
      <c r="D779" s="96"/>
      <c r="E779" s="96"/>
      <c r="F779" s="96"/>
      <c r="K779" s="165"/>
      <c r="L779" s="165"/>
      <c r="M779" s="165"/>
    </row>
    <row r="780" spans="1:13" ht="15.75" customHeight="1">
      <c r="A780" s="96"/>
      <c r="B780" s="101"/>
      <c r="C780" s="96"/>
      <c r="D780" s="96"/>
      <c r="E780" s="96"/>
      <c r="F780" s="96"/>
      <c r="K780" s="165"/>
      <c r="L780" s="165"/>
      <c r="M780" s="165"/>
    </row>
    <row r="781" spans="1:13" ht="15.75" customHeight="1">
      <c r="A781" s="96"/>
      <c r="B781" s="101"/>
      <c r="C781" s="96"/>
      <c r="D781" s="96"/>
      <c r="E781" s="96"/>
      <c r="F781" s="96"/>
      <c r="K781" s="165"/>
      <c r="L781" s="165"/>
      <c r="M781" s="165"/>
    </row>
    <row r="782" spans="1:13" ht="15.75" customHeight="1">
      <c r="A782" s="96"/>
      <c r="B782" s="101"/>
      <c r="C782" s="96"/>
      <c r="D782" s="96"/>
      <c r="E782" s="96"/>
      <c r="F782" s="96"/>
      <c r="K782" s="165"/>
      <c r="L782" s="165"/>
      <c r="M782" s="165"/>
    </row>
    <row r="783" spans="1:13" ht="15.75" customHeight="1">
      <c r="A783" s="96"/>
      <c r="B783" s="101"/>
      <c r="C783" s="96"/>
      <c r="D783" s="96"/>
      <c r="E783" s="96"/>
      <c r="F783" s="96"/>
      <c r="K783" s="165"/>
      <c r="L783" s="165"/>
      <c r="M783" s="165"/>
    </row>
    <row r="784" spans="1:13" ht="15.75" customHeight="1">
      <c r="A784" s="96"/>
      <c r="B784" s="101"/>
      <c r="C784" s="96"/>
      <c r="D784" s="96"/>
      <c r="E784" s="96"/>
      <c r="F784" s="96"/>
      <c r="K784" s="165"/>
      <c r="L784" s="165"/>
      <c r="M784" s="165"/>
    </row>
    <row r="785" spans="1:13" ht="15.75" customHeight="1">
      <c r="A785" s="96"/>
      <c r="B785" s="101"/>
      <c r="C785" s="96"/>
      <c r="D785" s="96"/>
      <c r="E785" s="96"/>
      <c r="F785" s="96"/>
      <c r="K785" s="165"/>
      <c r="L785" s="165"/>
      <c r="M785" s="165"/>
    </row>
    <row r="786" spans="1:13" ht="15.75" customHeight="1">
      <c r="A786" s="96"/>
      <c r="B786" s="101"/>
      <c r="C786" s="96"/>
      <c r="D786" s="96"/>
      <c r="E786" s="96"/>
      <c r="F786" s="96"/>
      <c r="K786" s="165"/>
      <c r="L786" s="165"/>
      <c r="M786" s="165"/>
    </row>
    <row r="787" spans="1:13" ht="15.75" customHeight="1">
      <c r="A787" s="96"/>
      <c r="B787" s="101"/>
      <c r="C787" s="96"/>
      <c r="D787" s="96"/>
      <c r="E787" s="96"/>
      <c r="F787" s="96"/>
      <c r="K787" s="165"/>
      <c r="L787" s="165"/>
      <c r="M787" s="165"/>
    </row>
    <row r="788" spans="1:13" ht="15.75" customHeight="1">
      <c r="A788" s="96"/>
      <c r="B788" s="101"/>
      <c r="C788" s="96"/>
      <c r="D788" s="96"/>
      <c r="E788" s="96"/>
      <c r="F788" s="96"/>
      <c r="K788" s="165"/>
      <c r="L788" s="165"/>
      <c r="M788" s="165"/>
    </row>
    <row r="789" spans="1:13" ht="15.75" customHeight="1">
      <c r="A789" s="96"/>
      <c r="B789" s="101"/>
      <c r="C789" s="96"/>
      <c r="D789" s="96"/>
      <c r="E789" s="96"/>
      <c r="F789" s="96"/>
      <c r="K789" s="165"/>
      <c r="L789" s="165"/>
      <c r="M789" s="165"/>
    </row>
    <row r="790" spans="1:13" ht="15.75" customHeight="1">
      <c r="A790" s="96"/>
      <c r="B790" s="101"/>
      <c r="C790" s="96"/>
      <c r="D790" s="96"/>
      <c r="E790" s="96"/>
      <c r="F790" s="96"/>
      <c r="K790" s="165"/>
      <c r="L790" s="165"/>
      <c r="M790" s="165"/>
    </row>
    <row r="791" spans="1:13" ht="15.75" customHeight="1">
      <c r="A791" s="96"/>
      <c r="B791" s="101"/>
      <c r="C791" s="96"/>
      <c r="D791" s="96"/>
      <c r="E791" s="96"/>
      <c r="F791" s="96"/>
      <c r="K791" s="165"/>
      <c r="L791" s="165"/>
      <c r="M791" s="165"/>
    </row>
    <row r="792" spans="1:13" ht="15.75" customHeight="1">
      <c r="A792" s="96"/>
      <c r="B792" s="101"/>
      <c r="C792" s="96"/>
      <c r="D792" s="96"/>
      <c r="E792" s="96"/>
      <c r="F792" s="96"/>
      <c r="K792" s="165"/>
      <c r="L792" s="165"/>
      <c r="M792" s="165"/>
    </row>
    <row r="793" spans="1:13" ht="15.75" customHeight="1">
      <c r="A793" s="96"/>
      <c r="B793" s="101"/>
      <c r="C793" s="96"/>
      <c r="D793" s="96"/>
      <c r="E793" s="96"/>
      <c r="F793" s="96"/>
      <c r="K793" s="165"/>
      <c r="L793" s="165"/>
      <c r="M793" s="165"/>
    </row>
    <row r="794" spans="1:13" ht="15.75" customHeight="1">
      <c r="A794" s="96"/>
      <c r="B794" s="101"/>
      <c r="C794" s="96"/>
      <c r="D794" s="96"/>
      <c r="E794" s="96"/>
      <c r="F794" s="96"/>
      <c r="K794" s="165"/>
      <c r="L794" s="165"/>
      <c r="M794" s="165"/>
    </row>
    <row r="795" spans="1:13" ht="15.75" customHeight="1">
      <c r="A795" s="96"/>
      <c r="B795" s="101"/>
      <c r="C795" s="96"/>
      <c r="D795" s="96"/>
      <c r="E795" s="96"/>
      <c r="F795" s="96"/>
      <c r="K795" s="165"/>
      <c r="L795" s="165"/>
      <c r="M795" s="165"/>
    </row>
    <row r="796" spans="1:13" ht="15.75" customHeight="1">
      <c r="A796" s="96"/>
      <c r="B796" s="101"/>
      <c r="C796" s="96"/>
      <c r="D796" s="96"/>
      <c r="E796" s="96"/>
      <c r="F796" s="96"/>
      <c r="K796" s="165"/>
      <c r="L796" s="165"/>
      <c r="M796" s="165"/>
    </row>
    <row r="797" spans="1:13" ht="15.75" customHeight="1">
      <c r="A797" s="96"/>
      <c r="B797" s="101"/>
      <c r="C797" s="96"/>
      <c r="D797" s="96"/>
      <c r="E797" s="96"/>
      <c r="F797" s="96"/>
      <c r="K797" s="165"/>
      <c r="L797" s="165"/>
      <c r="M797" s="165"/>
    </row>
    <row r="798" spans="1:13" ht="15.75" customHeight="1">
      <c r="A798" s="96"/>
      <c r="B798" s="101"/>
      <c r="C798" s="96"/>
      <c r="D798" s="96"/>
      <c r="E798" s="96"/>
      <c r="F798" s="96"/>
      <c r="K798" s="165"/>
      <c r="L798" s="165"/>
      <c r="M798" s="165"/>
    </row>
    <row r="799" spans="1:13" ht="15.75" customHeight="1">
      <c r="A799" s="96"/>
      <c r="B799" s="101"/>
      <c r="C799" s="96"/>
      <c r="D799" s="96"/>
      <c r="E799" s="96"/>
      <c r="F799" s="96"/>
      <c r="K799" s="165"/>
      <c r="L799" s="165"/>
      <c r="M799" s="165"/>
    </row>
    <row r="800" spans="1:13" ht="15.75" customHeight="1">
      <c r="A800" s="96"/>
      <c r="B800" s="101"/>
      <c r="C800" s="96"/>
      <c r="D800" s="96"/>
      <c r="E800" s="96"/>
      <c r="F800" s="96"/>
      <c r="K800" s="165"/>
      <c r="L800" s="165"/>
      <c r="M800" s="165"/>
    </row>
    <row r="801" spans="1:13" ht="15.75" customHeight="1">
      <c r="A801" s="96"/>
      <c r="B801" s="101"/>
      <c r="C801" s="96"/>
      <c r="D801" s="96"/>
      <c r="E801" s="96"/>
      <c r="F801" s="96"/>
      <c r="K801" s="165"/>
      <c r="L801" s="165"/>
      <c r="M801" s="165"/>
    </row>
    <row r="802" spans="1:13" ht="15.75" customHeight="1">
      <c r="A802" s="96"/>
      <c r="B802" s="101"/>
      <c r="C802" s="96"/>
      <c r="D802" s="96"/>
      <c r="E802" s="96"/>
      <c r="F802" s="96"/>
      <c r="K802" s="165"/>
      <c r="L802" s="165"/>
      <c r="M802" s="165"/>
    </row>
    <row r="803" spans="1:13" ht="15.75" customHeight="1">
      <c r="A803" s="96"/>
      <c r="B803" s="101"/>
      <c r="C803" s="96"/>
      <c r="D803" s="96"/>
      <c r="E803" s="96"/>
      <c r="F803" s="96"/>
      <c r="K803" s="165"/>
      <c r="L803" s="165"/>
      <c r="M803" s="165"/>
    </row>
    <row r="804" spans="1:13" ht="15.75" customHeight="1">
      <c r="A804" s="96"/>
      <c r="B804" s="101"/>
      <c r="C804" s="96"/>
      <c r="D804" s="96"/>
      <c r="E804" s="96"/>
      <c r="F804" s="96"/>
      <c r="K804" s="165"/>
      <c r="L804" s="165"/>
      <c r="M804" s="165"/>
    </row>
    <row r="805" spans="1:13" ht="15.75" customHeight="1">
      <c r="A805" s="96"/>
      <c r="B805" s="101"/>
      <c r="C805" s="96"/>
      <c r="D805" s="96"/>
      <c r="E805" s="96"/>
      <c r="F805" s="96"/>
      <c r="K805" s="165"/>
      <c r="L805" s="165"/>
      <c r="M805" s="165"/>
    </row>
    <row r="806" spans="1:13" ht="15.75" customHeight="1">
      <c r="A806" s="96"/>
      <c r="B806" s="101"/>
      <c r="C806" s="96"/>
      <c r="D806" s="96"/>
      <c r="E806" s="96"/>
      <c r="F806" s="96"/>
      <c r="K806" s="165"/>
      <c r="L806" s="165"/>
      <c r="M806" s="165"/>
    </row>
    <row r="807" spans="1:13" ht="15.75" customHeight="1">
      <c r="A807" s="96"/>
      <c r="B807" s="101"/>
      <c r="C807" s="96"/>
      <c r="D807" s="96"/>
      <c r="E807" s="96"/>
      <c r="F807" s="96"/>
      <c r="K807" s="165"/>
      <c r="L807" s="165"/>
      <c r="M807" s="165"/>
    </row>
    <row r="808" spans="1:13" ht="15.75" customHeight="1">
      <c r="A808" s="96"/>
      <c r="B808" s="101"/>
      <c r="C808" s="96"/>
      <c r="D808" s="96"/>
      <c r="E808" s="96"/>
      <c r="F808" s="96"/>
      <c r="K808" s="165"/>
      <c r="L808" s="165"/>
      <c r="M808" s="165"/>
    </row>
    <row r="809" spans="1:13" ht="15.75" customHeight="1">
      <c r="A809" s="96"/>
      <c r="B809" s="101"/>
      <c r="C809" s="96"/>
      <c r="D809" s="96"/>
      <c r="E809" s="96"/>
      <c r="F809" s="96"/>
      <c r="K809" s="165"/>
      <c r="L809" s="165"/>
      <c r="M809" s="165"/>
    </row>
    <row r="810" spans="1:13" ht="15.75" customHeight="1">
      <c r="A810" s="96"/>
      <c r="B810" s="101"/>
      <c r="C810" s="96"/>
      <c r="D810" s="96"/>
      <c r="E810" s="96"/>
      <c r="F810" s="96"/>
      <c r="K810" s="165"/>
      <c r="L810" s="165"/>
      <c r="M810" s="165"/>
    </row>
    <row r="811" spans="1:13" ht="15.75" customHeight="1">
      <c r="A811" s="96"/>
      <c r="B811" s="101"/>
      <c r="C811" s="96"/>
      <c r="D811" s="96"/>
      <c r="E811" s="96"/>
      <c r="F811" s="96"/>
      <c r="K811" s="165"/>
      <c r="L811" s="165"/>
      <c r="M811" s="165"/>
    </row>
    <row r="812" spans="1:13" ht="15.75" customHeight="1">
      <c r="A812" s="96"/>
      <c r="B812" s="101"/>
      <c r="C812" s="96"/>
      <c r="D812" s="96"/>
      <c r="E812" s="96"/>
      <c r="F812" s="96"/>
      <c r="K812" s="165"/>
      <c r="L812" s="165"/>
      <c r="M812" s="165"/>
    </row>
    <row r="813" spans="1:13" ht="15.75" customHeight="1">
      <c r="A813" s="96"/>
      <c r="B813" s="101"/>
      <c r="C813" s="96"/>
      <c r="D813" s="96"/>
      <c r="E813" s="96"/>
      <c r="F813" s="96"/>
      <c r="K813" s="165"/>
      <c r="L813" s="165"/>
      <c r="M813" s="165"/>
    </row>
    <row r="814" spans="1:13" ht="15.75" customHeight="1">
      <c r="A814" s="96"/>
      <c r="B814" s="101"/>
      <c r="C814" s="96"/>
      <c r="D814" s="96"/>
      <c r="E814" s="96"/>
      <c r="F814" s="96"/>
      <c r="K814" s="165"/>
      <c r="L814" s="165"/>
      <c r="M814" s="165"/>
    </row>
    <row r="815" spans="1:13" ht="15.75" customHeight="1">
      <c r="A815" s="96"/>
      <c r="B815" s="101"/>
      <c r="C815" s="96"/>
      <c r="D815" s="96"/>
      <c r="E815" s="96"/>
      <c r="F815" s="96"/>
      <c r="K815" s="165"/>
      <c r="L815" s="165"/>
      <c r="M815" s="165"/>
    </row>
    <row r="816" spans="1:13" ht="15.75" customHeight="1">
      <c r="A816" s="96"/>
      <c r="B816" s="101"/>
      <c r="C816" s="96"/>
      <c r="D816" s="96"/>
      <c r="E816" s="96"/>
      <c r="F816" s="96"/>
      <c r="K816" s="165"/>
      <c r="L816" s="165"/>
      <c r="M816" s="165"/>
    </row>
    <row r="817" spans="1:13" ht="15.75" customHeight="1">
      <c r="A817" s="96"/>
      <c r="B817" s="101"/>
      <c r="C817" s="96"/>
      <c r="D817" s="96"/>
      <c r="E817" s="96"/>
      <c r="F817" s="96"/>
      <c r="K817" s="165"/>
      <c r="L817" s="165"/>
      <c r="M817" s="165"/>
    </row>
    <row r="818" spans="1:13" ht="15.75" customHeight="1">
      <c r="A818" s="96"/>
      <c r="B818" s="101"/>
      <c r="C818" s="96"/>
      <c r="D818" s="96"/>
      <c r="E818" s="96"/>
      <c r="F818" s="96"/>
      <c r="K818" s="165"/>
      <c r="L818" s="165"/>
      <c r="M818" s="165"/>
    </row>
    <row r="819" spans="1:13" ht="15.75" customHeight="1">
      <c r="A819" s="96"/>
      <c r="B819" s="101"/>
      <c r="C819" s="96"/>
      <c r="D819" s="96"/>
      <c r="E819" s="96"/>
      <c r="F819" s="96"/>
      <c r="K819" s="165"/>
      <c r="L819" s="165"/>
      <c r="M819" s="165"/>
    </row>
    <row r="820" spans="1:13" ht="15.75" customHeight="1">
      <c r="A820" s="96"/>
      <c r="B820" s="101"/>
      <c r="C820" s="96"/>
      <c r="D820" s="96"/>
      <c r="E820" s="96"/>
      <c r="F820" s="96"/>
      <c r="K820" s="165"/>
      <c r="L820" s="165"/>
      <c r="M820" s="165"/>
    </row>
    <row r="821" spans="1:13" ht="15.75" customHeight="1">
      <c r="A821" s="96"/>
      <c r="B821" s="101"/>
      <c r="C821" s="96"/>
      <c r="D821" s="96"/>
      <c r="E821" s="96"/>
      <c r="F821" s="96"/>
      <c r="K821" s="165"/>
      <c r="L821" s="165"/>
      <c r="M821" s="165"/>
    </row>
    <row r="822" spans="1:13" ht="15.75" customHeight="1">
      <c r="A822" s="96"/>
      <c r="B822" s="101"/>
      <c r="C822" s="96"/>
      <c r="D822" s="96"/>
      <c r="E822" s="96"/>
      <c r="F822" s="96"/>
      <c r="K822" s="165"/>
      <c r="L822" s="165"/>
      <c r="M822" s="165"/>
    </row>
    <row r="823" spans="1:13" ht="15.75" customHeight="1">
      <c r="A823" s="96"/>
      <c r="B823" s="101"/>
      <c r="C823" s="96"/>
      <c r="D823" s="96"/>
      <c r="E823" s="96"/>
      <c r="F823" s="96"/>
      <c r="K823" s="165"/>
      <c r="L823" s="165"/>
      <c r="M823" s="165"/>
    </row>
    <row r="824" spans="1:13" ht="15.75" customHeight="1">
      <c r="A824" s="96"/>
      <c r="B824" s="101"/>
      <c r="C824" s="96"/>
      <c r="D824" s="96"/>
      <c r="E824" s="96"/>
      <c r="F824" s="96"/>
      <c r="K824" s="165"/>
      <c r="L824" s="165"/>
      <c r="M824" s="165"/>
    </row>
    <row r="825" spans="1:13" ht="15.75" customHeight="1">
      <c r="A825" s="96"/>
      <c r="B825" s="101"/>
      <c r="C825" s="96"/>
      <c r="D825" s="96"/>
      <c r="E825" s="96"/>
      <c r="F825" s="96"/>
      <c r="K825" s="165"/>
      <c r="L825" s="165"/>
      <c r="M825" s="165"/>
    </row>
    <row r="826" spans="1:13" ht="15.75" customHeight="1">
      <c r="A826" s="96"/>
      <c r="B826" s="101"/>
      <c r="C826" s="96"/>
      <c r="D826" s="96"/>
      <c r="E826" s="96"/>
      <c r="F826" s="96"/>
      <c r="K826" s="165"/>
      <c r="L826" s="165"/>
      <c r="M826" s="165"/>
    </row>
    <row r="827" spans="1:13" ht="15.75" customHeight="1">
      <c r="A827" s="96"/>
      <c r="B827" s="101"/>
      <c r="C827" s="96"/>
      <c r="D827" s="96"/>
      <c r="E827" s="96"/>
      <c r="F827" s="96"/>
      <c r="K827" s="165"/>
      <c r="L827" s="165"/>
      <c r="M827" s="165"/>
    </row>
    <row r="828" spans="1:13" ht="15.75" customHeight="1">
      <c r="A828" s="96"/>
      <c r="B828" s="101"/>
      <c r="C828" s="96"/>
      <c r="D828" s="96"/>
      <c r="E828" s="96"/>
      <c r="F828" s="96"/>
      <c r="K828" s="165"/>
      <c r="L828" s="165"/>
      <c r="M828" s="165"/>
    </row>
    <row r="829" spans="1:13" ht="15.75" customHeight="1">
      <c r="A829" s="96"/>
      <c r="B829" s="101"/>
      <c r="C829" s="96"/>
      <c r="D829" s="96"/>
      <c r="E829" s="96"/>
      <c r="F829" s="96"/>
      <c r="K829" s="165"/>
      <c r="L829" s="165"/>
      <c r="M829" s="165"/>
    </row>
    <row r="830" spans="1:13" ht="15.75" customHeight="1">
      <c r="A830" s="96"/>
      <c r="B830" s="101"/>
      <c r="C830" s="96"/>
      <c r="D830" s="96"/>
      <c r="E830" s="96"/>
      <c r="F830" s="96"/>
      <c r="K830" s="165"/>
      <c r="L830" s="165"/>
      <c r="M830" s="165"/>
    </row>
    <row r="831" spans="1:13" ht="15.75" customHeight="1">
      <c r="A831" s="96"/>
      <c r="B831" s="101"/>
      <c r="C831" s="96"/>
      <c r="D831" s="96"/>
      <c r="E831" s="96"/>
      <c r="F831" s="96"/>
      <c r="K831" s="165"/>
      <c r="L831" s="165"/>
      <c r="M831" s="165"/>
    </row>
    <row r="832" spans="1:13" ht="15.75" customHeight="1">
      <c r="A832" s="96"/>
      <c r="B832" s="101"/>
      <c r="C832" s="96"/>
      <c r="D832" s="96"/>
      <c r="E832" s="96"/>
      <c r="F832" s="96"/>
      <c r="K832" s="165"/>
      <c r="L832" s="165"/>
      <c r="M832" s="165"/>
    </row>
    <row r="833" spans="1:13" ht="15.75" customHeight="1">
      <c r="A833" s="96"/>
      <c r="B833" s="101"/>
      <c r="C833" s="96"/>
      <c r="D833" s="96"/>
      <c r="E833" s="96"/>
      <c r="F833" s="96"/>
      <c r="K833" s="165"/>
      <c r="L833" s="165"/>
      <c r="M833" s="165"/>
    </row>
    <row r="834" spans="1:13" ht="15.75" customHeight="1">
      <c r="A834" s="96"/>
      <c r="B834" s="101"/>
      <c r="C834" s="96"/>
      <c r="D834" s="96"/>
      <c r="E834" s="96"/>
      <c r="F834" s="96"/>
      <c r="K834" s="165"/>
      <c r="L834" s="165"/>
      <c r="M834" s="165"/>
    </row>
    <row r="835" spans="1:13" ht="15.75" customHeight="1">
      <c r="A835" s="96"/>
      <c r="B835" s="101"/>
      <c r="C835" s="96"/>
      <c r="D835" s="96"/>
      <c r="E835" s="96"/>
      <c r="F835" s="96"/>
      <c r="K835" s="165"/>
      <c r="L835" s="165"/>
      <c r="M835" s="165"/>
    </row>
    <row r="836" spans="1:13" ht="15.75" customHeight="1">
      <c r="A836" s="96"/>
      <c r="B836" s="101"/>
      <c r="C836" s="96"/>
      <c r="D836" s="96"/>
      <c r="E836" s="96"/>
      <c r="F836" s="96"/>
      <c r="K836" s="165"/>
      <c r="L836" s="165"/>
      <c r="M836" s="165"/>
    </row>
    <row r="837" spans="1:13" ht="15.75" customHeight="1">
      <c r="A837" s="96"/>
      <c r="B837" s="101"/>
      <c r="C837" s="96"/>
      <c r="D837" s="96"/>
      <c r="E837" s="96"/>
      <c r="F837" s="96"/>
      <c r="K837" s="165"/>
      <c r="L837" s="165"/>
      <c r="M837" s="165"/>
    </row>
    <row r="838" spans="1:13" ht="15.75" customHeight="1">
      <c r="A838" s="96"/>
      <c r="B838" s="101"/>
      <c r="C838" s="96"/>
      <c r="D838" s="96"/>
      <c r="E838" s="96"/>
      <c r="F838" s="96"/>
      <c r="K838" s="165"/>
      <c r="L838" s="165"/>
      <c r="M838" s="165"/>
    </row>
    <row r="839" spans="1:13" ht="15.75" customHeight="1">
      <c r="A839" s="96"/>
      <c r="B839" s="101"/>
      <c r="C839" s="96"/>
      <c r="D839" s="96"/>
      <c r="E839" s="96"/>
      <c r="F839" s="96"/>
      <c r="K839" s="165"/>
      <c r="L839" s="165"/>
      <c r="M839" s="165"/>
    </row>
    <row r="840" spans="1:13" ht="15.75" customHeight="1">
      <c r="A840" s="96"/>
      <c r="B840" s="101"/>
      <c r="C840" s="96"/>
      <c r="D840" s="96"/>
      <c r="E840" s="96"/>
      <c r="F840" s="96"/>
      <c r="K840" s="165"/>
      <c r="L840" s="165"/>
      <c r="M840" s="165"/>
    </row>
    <row r="841" spans="1:13" ht="15.75" customHeight="1">
      <c r="A841" s="96"/>
      <c r="B841" s="101"/>
      <c r="C841" s="96"/>
      <c r="D841" s="96"/>
      <c r="E841" s="96"/>
      <c r="F841" s="96"/>
      <c r="K841" s="165"/>
      <c r="L841" s="165"/>
      <c r="M841" s="165"/>
    </row>
    <row r="842" spans="1:13" ht="15.75" customHeight="1">
      <c r="A842" s="96"/>
      <c r="B842" s="101"/>
      <c r="C842" s="96"/>
      <c r="D842" s="96"/>
      <c r="E842" s="96"/>
      <c r="F842" s="96"/>
      <c r="K842" s="165"/>
      <c r="L842" s="165"/>
      <c r="M842" s="165"/>
    </row>
    <row r="843" spans="1:13" ht="15.75" customHeight="1">
      <c r="A843" s="96"/>
      <c r="B843" s="101"/>
      <c r="C843" s="96"/>
      <c r="D843" s="96"/>
      <c r="E843" s="96"/>
      <c r="F843" s="96"/>
      <c r="K843" s="165"/>
      <c r="L843" s="165"/>
      <c r="M843" s="165"/>
    </row>
    <row r="844" spans="1:13" ht="15.75" customHeight="1">
      <c r="A844" s="96"/>
      <c r="B844" s="101"/>
      <c r="C844" s="96"/>
      <c r="D844" s="96"/>
      <c r="E844" s="96"/>
      <c r="F844" s="96"/>
      <c r="K844" s="165"/>
      <c r="L844" s="165"/>
      <c r="M844" s="165"/>
    </row>
    <row r="845" spans="1:13" ht="15.75" customHeight="1">
      <c r="A845" s="96"/>
      <c r="B845" s="101"/>
      <c r="C845" s="96"/>
      <c r="D845" s="96"/>
      <c r="E845" s="96"/>
      <c r="F845" s="96"/>
      <c r="K845" s="165"/>
      <c r="L845" s="165"/>
      <c r="M845" s="165"/>
    </row>
    <row r="846" spans="1:13" ht="15.75" customHeight="1">
      <c r="A846" s="96"/>
      <c r="B846" s="101"/>
      <c r="C846" s="96"/>
      <c r="D846" s="96"/>
      <c r="E846" s="96"/>
      <c r="F846" s="96"/>
      <c r="K846" s="165"/>
      <c r="L846" s="165"/>
      <c r="M846" s="165"/>
    </row>
    <row r="847" spans="1:13" ht="15.75" customHeight="1">
      <c r="A847" s="96"/>
      <c r="B847" s="101"/>
      <c r="C847" s="96"/>
      <c r="D847" s="96"/>
      <c r="E847" s="96"/>
      <c r="F847" s="96"/>
      <c r="K847" s="165"/>
      <c r="L847" s="165"/>
      <c r="M847" s="165"/>
    </row>
    <row r="848" spans="1:13" ht="15.75" customHeight="1">
      <c r="A848" s="96"/>
      <c r="B848" s="101"/>
      <c r="C848" s="96"/>
      <c r="D848" s="96"/>
      <c r="E848" s="96"/>
      <c r="F848" s="96"/>
      <c r="K848" s="165"/>
      <c r="L848" s="165"/>
      <c r="M848" s="165"/>
    </row>
    <row r="849" spans="1:13" ht="15.75" customHeight="1">
      <c r="A849" s="96"/>
      <c r="B849" s="101"/>
      <c r="C849" s="96"/>
      <c r="D849" s="96"/>
      <c r="E849" s="96"/>
      <c r="F849" s="96"/>
      <c r="K849" s="165"/>
      <c r="L849" s="165"/>
      <c r="M849" s="165"/>
    </row>
    <row r="850" spans="1:13" ht="15.75" customHeight="1">
      <c r="A850" s="96"/>
      <c r="B850" s="101"/>
      <c r="C850" s="96"/>
      <c r="D850" s="96"/>
      <c r="E850" s="96"/>
      <c r="F850" s="96"/>
      <c r="K850" s="165"/>
      <c r="L850" s="165"/>
      <c r="M850" s="165"/>
    </row>
    <row r="851" spans="1:13" ht="15.75" customHeight="1">
      <c r="A851" s="96"/>
      <c r="B851" s="101"/>
      <c r="C851" s="96"/>
      <c r="D851" s="96"/>
      <c r="E851" s="96"/>
      <c r="F851" s="96"/>
      <c r="K851" s="165"/>
      <c r="L851" s="165"/>
      <c r="M851" s="165"/>
    </row>
    <row r="852" spans="1:13" ht="15.75" customHeight="1">
      <c r="A852" s="96"/>
      <c r="B852" s="101"/>
      <c r="C852" s="96"/>
      <c r="D852" s="96"/>
      <c r="E852" s="96"/>
      <c r="F852" s="96"/>
      <c r="K852" s="165"/>
      <c r="L852" s="165"/>
      <c r="M852" s="165"/>
    </row>
    <row r="853" spans="1:13" ht="15.75" customHeight="1">
      <c r="A853" s="96"/>
      <c r="B853" s="101"/>
      <c r="C853" s="96"/>
      <c r="D853" s="96"/>
      <c r="E853" s="96"/>
      <c r="F853" s="96"/>
      <c r="K853" s="165"/>
      <c r="L853" s="165"/>
      <c r="M853" s="165"/>
    </row>
    <row r="854" spans="1:13" ht="15.75" customHeight="1">
      <c r="A854" s="96"/>
      <c r="B854" s="101"/>
      <c r="C854" s="96"/>
      <c r="D854" s="96"/>
      <c r="E854" s="96"/>
      <c r="F854" s="96"/>
      <c r="K854" s="165"/>
      <c r="L854" s="165"/>
      <c r="M854" s="165"/>
    </row>
    <row r="855" spans="1:13" ht="15.75" customHeight="1">
      <c r="A855" s="96"/>
      <c r="B855" s="101"/>
      <c r="C855" s="96"/>
      <c r="D855" s="96"/>
      <c r="E855" s="96"/>
      <c r="F855" s="96"/>
      <c r="K855" s="165"/>
      <c r="L855" s="165"/>
      <c r="M855" s="165"/>
    </row>
    <row r="856" spans="1:13" ht="15.75" customHeight="1">
      <c r="A856" s="96"/>
      <c r="B856" s="101"/>
      <c r="C856" s="96"/>
      <c r="D856" s="96"/>
      <c r="E856" s="96"/>
      <c r="F856" s="96"/>
      <c r="K856" s="165"/>
      <c r="L856" s="165"/>
      <c r="M856" s="165"/>
    </row>
    <row r="857" spans="1:13" ht="15.75" customHeight="1">
      <c r="A857" s="96"/>
      <c r="B857" s="101"/>
      <c r="C857" s="96"/>
      <c r="D857" s="96"/>
      <c r="E857" s="96"/>
      <c r="F857" s="96"/>
      <c r="K857" s="165"/>
      <c r="L857" s="165"/>
      <c r="M857" s="165"/>
    </row>
    <row r="858" spans="1:13" ht="15.75" customHeight="1">
      <c r="A858" s="96"/>
      <c r="B858" s="101"/>
      <c r="C858" s="96"/>
      <c r="D858" s="96"/>
      <c r="E858" s="96"/>
      <c r="F858" s="96"/>
      <c r="K858" s="165"/>
      <c r="L858" s="165"/>
      <c r="M858" s="165"/>
    </row>
    <row r="859" spans="1:13" ht="15.75" customHeight="1">
      <c r="A859" s="96"/>
      <c r="B859" s="101"/>
      <c r="C859" s="96"/>
      <c r="D859" s="96"/>
      <c r="E859" s="96"/>
      <c r="F859" s="96"/>
      <c r="K859" s="165"/>
      <c r="L859" s="165"/>
      <c r="M859" s="165"/>
    </row>
    <row r="860" spans="1:13" ht="15.75" customHeight="1">
      <c r="A860" s="96"/>
      <c r="B860" s="101"/>
      <c r="C860" s="96"/>
      <c r="D860" s="96"/>
      <c r="E860" s="96"/>
      <c r="F860" s="96"/>
      <c r="K860" s="165"/>
      <c r="L860" s="165"/>
      <c r="M860" s="165"/>
    </row>
    <row r="861" spans="1:13" ht="15.75" customHeight="1">
      <c r="A861" s="96"/>
      <c r="B861" s="101"/>
      <c r="C861" s="96"/>
      <c r="D861" s="96"/>
      <c r="E861" s="96"/>
      <c r="F861" s="96"/>
      <c r="K861" s="165"/>
      <c r="L861" s="165"/>
      <c r="M861" s="165"/>
    </row>
    <row r="862" spans="1:13" ht="15.75" customHeight="1">
      <c r="A862" s="96"/>
      <c r="B862" s="101"/>
      <c r="C862" s="96"/>
      <c r="D862" s="96"/>
      <c r="E862" s="96"/>
      <c r="F862" s="96"/>
      <c r="K862" s="165"/>
      <c r="L862" s="165"/>
      <c r="M862" s="165"/>
    </row>
    <row r="863" spans="1:13" ht="15.75" customHeight="1">
      <c r="A863" s="96"/>
      <c r="B863" s="101"/>
      <c r="C863" s="96"/>
      <c r="D863" s="96"/>
      <c r="E863" s="96"/>
      <c r="F863" s="96"/>
      <c r="K863" s="165"/>
      <c r="L863" s="165"/>
      <c r="M863" s="165"/>
    </row>
    <row r="864" spans="1:13" ht="15.75" customHeight="1">
      <c r="A864" s="96"/>
      <c r="B864" s="101"/>
      <c r="C864" s="96"/>
      <c r="D864" s="96"/>
      <c r="E864" s="96"/>
      <c r="F864" s="96"/>
      <c r="K864" s="165"/>
      <c r="L864" s="165"/>
      <c r="M864" s="165"/>
    </row>
    <row r="865" spans="1:13" ht="15.75" customHeight="1">
      <c r="A865" s="96"/>
      <c r="B865" s="101"/>
      <c r="C865" s="96"/>
      <c r="D865" s="96"/>
      <c r="E865" s="96"/>
      <c r="F865" s="96"/>
      <c r="K865" s="165"/>
      <c r="L865" s="165"/>
      <c r="M865" s="165"/>
    </row>
    <row r="866" spans="1:13" ht="15.75" customHeight="1">
      <c r="A866" s="96"/>
      <c r="B866" s="101"/>
      <c r="C866" s="96"/>
      <c r="D866" s="96"/>
      <c r="E866" s="96"/>
      <c r="F866" s="96"/>
      <c r="K866" s="165"/>
      <c r="L866" s="165"/>
      <c r="M866" s="165"/>
    </row>
    <row r="867" spans="1:13" ht="15.75" customHeight="1">
      <c r="A867" s="96"/>
      <c r="B867" s="101"/>
      <c r="C867" s="96"/>
      <c r="D867" s="96"/>
      <c r="E867" s="96"/>
      <c r="F867" s="96"/>
      <c r="K867" s="165"/>
      <c r="L867" s="165"/>
      <c r="M867" s="165"/>
    </row>
    <row r="868" spans="1:13" ht="15.75" customHeight="1">
      <c r="A868" s="96"/>
      <c r="B868" s="101"/>
      <c r="C868" s="96"/>
      <c r="D868" s="96"/>
      <c r="E868" s="96"/>
      <c r="F868" s="96"/>
      <c r="K868" s="165"/>
      <c r="L868" s="165"/>
      <c r="M868" s="165"/>
    </row>
    <row r="869" spans="1:13" ht="15.75" customHeight="1">
      <c r="A869" s="96"/>
      <c r="B869" s="101"/>
      <c r="C869" s="96"/>
      <c r="D869" s="96"/>
      <c r="E869" s="96"/>
      <c r="F869" s="96"/>
      <c r="K869" s="165"/>
      <c r="L869" s="165"/>
      <c r="M869" s="165"/>
    </row>
    <row r="870" spans="1:13" ht="15.75" customHeight="1">
      <c r="A870" s="96"/>
      <c r="B870" s="101"/>
      <c r="C870" s="96"/>
      <c r="D870" s="96"/>
      <c r="E870" s="96"/>
      <c r="F870" s="96"/>
      <c r="K870" s="165"/>
      <c r="L870" s="165"/>
      <c r="M870" s="165"/>
    </row>
    <row r="871" spans="1:13" ht="15.75" customHeight="1">
      <c r="A871" s="96"/>
      <c r="B871" s="101"/>
      <c r="C871" s="96"/>
      <c r="D871" s="96"/>
      <c r="E871" s="96"/>
      <c r="F871" s="96"/>
      <c r="K871" s="165"/>
      <c r="L871" s="165"/>
      <c r="M871" s="165"/>
    </row>
    <row r="872" spans="1:13" ht="15.75" customHeight="1">
      <c r="A872" s="96"/>
      <c r="B872" s="101"/>
      <c r="C872" s="96"/>
      <c r="D872" s="96"/>
      <c r="E872" s="96"/>
      <c r="F872" s="96"/>
      <c r="K872" s="165"/>
      <c r="L872" s="165"/>
      <c r="M872" s="165"/>
    </row>
    <row r="873" spans="1:13" ht="15.75" customHeight="1">
      <c r="A873" s="96"/>
      <c r="B873" s="101"/>
      <c r="C873" s="96"/>
      <c r="D873" s="96"/>
      <c r="E873" s="96"/>
      <c r="F873" s="96"/>
      <c r="K873" s="165"/>
      <c r="L873" s="165"/>
      <c r="M873" s="165"/>
    </row>
    <row r="874" spans="1:13" ht="15.75" customHeight="1">
      <c r="A874" s="96"/>
      <c r="B874" s="101"/>
      <c r="C874" s="96"/>
      <c r="D874" s="96"/>
      <c r="E874" s="96"/>
      <c r="F874" s="96"/>
      <c r="K874" s="165"/>
      <c r="L874" s="165"/>
      <c r="M874" s="165"/>
    </row>
    <row r="875" spans="1:13" ht="15.75" customHeight="1">
      <c r="A875" s="96"/>
      <c r="B875" s="101"/>
      <c r="C875" s="96"/>
      <c r="D875" s="96"/>
      <c r="E875" s="96"/>
      <c r="F875" s="96"/>
      <c r="K875" s="165"/>
      <c r="L875" s="165"/>
      <c r="M875" s="165"/>
    </row>
    <row r="876" spans="1:13" ht="15.75" customHeight="1">
      <c r="A876" s="96"/>
      <c r="B876" s="101"/>
      <c r="C876" s="96"/>
      <c r="D876" s="96"/>
      <c r="E876" s="96"/>
      <c r="F876" s="96"/>
      <c r="K876" s="165"/>
      <c r="L876" s="165"/>
      <c r="M876" s="165"/>
    </row>
    <row r="877" spans="1:13" ht="15.75" customHeight="1">
      <c r="A877" s="96"/>
      <c r="B877" s="101"/>
      <c r="C877" s="96"/>
      <c r="D877" s="96"/>
      <c r="E877" s="96"/>
      <c r="F877" s="96"/>
      <c r="K877" s="165"/>
      <c r="L877" s="165"/>
      <c r="M877" s="165"/>
    </row>
    <row r="878" spans="1:13" ht="15.75" customHeight="1">
      <c r="A878" s="96"/>
      <c r="B878" s="101"/>
      <c r="C878" s="96"/>
      <c r="D878" s="96"/>
      <c r="E878" s="96"/>
      <c r="F878" s="96"/>
      <c r="K878" s="165"/>
      <c r="L878" s="165"/>
      <c r="M878" s="165"/>
    </row>
    <row r="879" spans="1:13" ht="15.75" customHeight="1">
      <c r="A879" s="96"/>
      <c r="B879" s="101"/>
      <c r="C879" s="96"/>
      <c r="D879" s="96"/>
      <c r="E879" s="96"/>
      <c r="F879" s="96"/>
      <c r="K879" s="165"/>
      <c r="L879" s="165"/>
      <c r="M879" s="165"/>
    </row>
    <row r="880" spans="1:13" ht="15.75" customHeight="1">
      <c r="A880" s="96"/>
      <c r="B880" s="101"/>
      <c r="C880" s="96"/>
      <c r="D880" s="96"/>
      <c r="E880" s="96"/>
      <c r="F880" s="96"/>
      <c r="K880" s="165"/>
      <c r="L880" s="165"/>
      <c r="M880" s="165"/>
    </row>
    <row r="881" spans="1:13" ht="15.75" customHeight="1">
      <c r="A881" s="96"/>
      <c r="B881" s="101"/>
      <c r="C881" s="96"/>
      <c r="D881" s="96"/>
      <c r="E881" s="96"/>
      <c r="F881" s="96"/>
      <c r="K881" s="165"/>
      <c r="L881" s="165"/>
      <c r="M881" s="165"/>
    </row>
    <row r="882" spans="1:13" ht="15.75" customHeight="1">
      <c r="A882" s="96"/>
      <c r="B882" s="101"/>
      <c r="C882" s="96"/>
      <c r="D882" s="96"/>
      <c r="E882" s="96"/>
      <c r="F882" s="96"/>
      <c r="K882" s="165"/>
      <c r="L882" s="165"/>
      <c r="M882" s="165"/>
    </row>
    <row r="883" spans="1:13" ht="15.75" customHeight="1">
      <c r="A883" s="96"/>
      <c r="B883" s="101"/>
      <c r="C883" s="96"/>
      <c r="D883" s="96"/>
      <c r="E883" s="96"/>
      <c r="F883" s="96"/>
      <c r="K883" s="165"/>
      <c r="L883" s="165"/>
      <c r="M883" s="165"/>
    </row>
    <row r="884" spans="1:13" ht="15.75" customHeight="1">
      <c r="A884" s="96"/>
      <c r="B884" s="101"/>
      <c r="C884" s="96"/>
      <c r="D884" s="96"/>
      <c r="E884" s="96"/>
      <c r="F884" s="96"/>
      <c r="K884" s="165"/>
      <c r="L884" s="165"/>
      <c r="M884" s="165"/>
    </row>
    <row r="885" spans="1:13" ht="15.75" customHeight="1">
      <c r="A885" s="96"/>
      <c r="B885" s="101"/>
      <c r="C885" s="96"/>
      <c r="D885" s="96"/>
      <c r="E885" s="96"/>
      <c r="F885" s="96"/>
      <c r="K885" s="165"/>
      <c r="L885" s="165"/>
      <c r="M885" s="165"/>
    </row>
    <row r="886" spans="1:13" ht="15.75" customHeight="1">
      <c r="A886" s="96"/>
      <c r="B886" s="101"/>
      <c r="C886" s="96"/>
      <c r="D886" s="96"/>
      <c r="E886" s="96"/>
      <c r="F886" s="96"/>
      <c r="K886" s="165"/>
      <c r="L886" s="165"/>
      <c r="M886" s="165"/>
    </row>
    <row r="887" spans="1:13" ht="15.75" customHeight="1">
      <c r="A887" s="96"/>
      <c r="B887" s="101"/>
      <c r="C887" s="96"/>
      <c r="D887" s="96"/>
      <c r="E887" s="96"/>
      <c r="F887" s="96"/>
      <c r="K887" s="165"/>
      <c r="L887" s="165"/>
      <c r="M887" s="165"/>
    </row>
    <row r="888" spans="1:13" ht="15.75" customHeight="1">
      <c r="A888" s="96"/>
      <c r="B888" s="101"/>
      <c r="C888" s="96"/>
      <c r="D888" s="96"/>
      <c r="E888" s="96"/>
      <c r="F888" s="96"/>
      <c r="K888" s="165"/>
      <c r="L888" s="165"/>
      <c r="M888" s="165"/>
    </row>
    <row r="889" spans="1:13" ht="15.75" customHeight="1">
      <c r="A889" s="96"/>
      <c r="B889" s="101"/>
      <c r="C889" s="96"/>
      <c r="D889" s="96"/>
      <c r="E889" s="96"/>
      <c r="F889" s="96"/>
      <c r="K889" s="165"/>
      <c r="L889" s="165"/>
      <c r="M889" s="165"/>
    </row>
    <row r="890" spans="1:13" ht="15.75" customHeight="1">
      <c r="A890" s="96"/>
      <c r="B890" s="101"/>
      <c r="C890" s="96"/>
      <c r="D890" s="96"/>
      <c r="E890" s="96"/>
      <c r="F890" s="96"/>
      <c r="K890" s="165"/>
      <c r="L890" s="165"/>
      <c r="M890" s="165"/>
    </row>
    <row r="891" spans="1:13" ht="15.75" customHeight="1">
      <c r="A891" s="96"/>
      <c r="B891" s="101"/>
      <c r="C891" s="96"/>
      <c r="D891" s="96"/>
      <c r="E891" s="96"/>
      <c r="F891" s="96"/>
      <c r="K891" s="165"/>
      <c r="L891" s="165"/>
      <c r="M891" s="165"/>
    </row>
    <row r="892" spans="1:13" ht="15.75" customHeight="1">
      <c r="A892" s="96"/>
      <c r="B892" s="101"/>
      <c r="C892" s="96"/>
      <c r="D892" s="96"/>
      <c r="E892" s="96"/>
      <c r="F892" s="96"/>
      <c r="K892" s="165"/>
      <c r="L892" s="165"/>
      <c r="M892" s="165"/>
    </row>
    <row r="893" spans="1:13" ht="15.75" customHeight="1">
      <c r="A893" s="96"/>
      <c r="B893" s="101"/>
      <c r="C893" s="96"/>
      <c r="D893" s="96"/>
      <c r="E893" s="96"/>
      <c r="F893" s="96"/>
      <c r="K893" s="165"/>
      <c r="L893" s="165"/>
      <c r="M893" s="165"/>
    </row>
    <row r="894" spans="1:13" ht="15.75" customHeight="1">
      <c r="A894" s="96"/>
      <c r="B894" s="101"/>
      <c r="C894" s="96"/>
      <c r="D894" s="96"/>
      <c r="E894" s="96"/>
      <c r="F894" s="96"/>
      <c r="K894" s="165"/>
      <c r="L894" s="165"/>
      <c r="M894" s="165"/>
    </row>
    <row r="895" spans="1:13" ht="15.75" customHeight="1">
      <c r="A895" s="96"/>
      <c r="B895" s="101"/>
      <c r="C895" s="96"/>
      <c r="D895" s="96"/>
      <c r="E895" s="96"/>
      <c r="F895" s="96"/>
      <c r="K895" s="165"/>
      <c r="L895" s="165"/>
      <c r="M895" s="165"/>
    </row>
    <row r="896" spans="1:13" ht="15.75" customHeight="1">
      <c r="A896" s="96"/>
      <c r="B896" s="101"/>
      <c r="C896" s="96"/>
      <c r="D896" s="96"/>
      <c r="E896" s="96"/>
      <c r="F896" s="96"/>
      <c r="K896" s="165"/>
      <c r="L896" s="165"/>
      <c r="M896" s="165"/>
    </row>
    <row r="897" spans="1:13" ht="15.75" customHeight="1">
      <c r="A897" s="96"/>
      <c r="B897" s="101"/>
      <c r="C897" s="96"/>
      <c r="D897" s="96"/>
      <c r="E897" s="96"/>
      <c r="F897" s="96"/>
      <c r="K897" s="165"/>
      <c r="L897" s="165"/>
      <c r="M897" s="165"/>
    </row>
    <row r="898" spans="1:13" ht="15.75" customHeight="1">
      <c r="A898" s="96"/>
      <c r="B898" s="101"/>
      <c r="C898" s="96"/>
      <c r="D898" s="96"/>
      <c r="E898" s="96"/>
      <c r="F898" s="96"/>
      <c r="K898" s="165"/>
      <c r="L898" s="165"/>
      <c r="M898" s="165"/>
    </row>
    <row r="899" spans="1:13" ht="15.75" customHeight="1">
      <c r="A899" s="96"/>
      <c r="B899" s="101"/>
      <c r="C899" s="96"/>
      <c r="D899" s="96"/>
      <c r="E899" s="96"/>
      <c r="F899" s="96"/>
      <c r="K899" s="165"/>
      <c r="L899" s="165"/>
      <c r="M899" s="165"/>
    </row>
    <row r="900" spans="1:13" ht="15.75" customHeight="1">
      <c r="A900" s="96"/>
      <c r="B900" s="101"/>
      <c r="C900" s="96"/>
      <c r="D900" s="96"/>
      <c r="E900" s="96"/>
      <c r="F900" s="96"/>
      <c r="K900" s="165"/>
      <c r="L900" s="165"/>
      <c r="M900" s="165"/>
    </row>
    <row r="901" spans="1:13" ht="15.75" customHeight="1">
      <c r="A901" s="96"/>
      <c r="B901" s="101"/>
      <c r="C901" s="96"/>
      <c r="D901" s="96"/>
      <c r="E901" s="96"/>
      <c r="F901" s="96"/>
      <c r="K901" s="165"/>
      <c r="L901" s="165"/>
      <c r="M901" s="165"/>
    </row>
    <row r="902" spans="1:13" ht="15.75" customHeight="1">
      <c r="A902" s="96"/>
      <c r="B902" s="101"/>
      <c r="C902" s="96"/>
      <c r="D902" s="96"/>
      <c r="E902" s="96"/>
      <c r="F902" s="96"/>
      <c r="K902" s="165"/>
      <c r="L902" s="165"/>
      <c r="M902" s="165"/>
    </row>
    <row r="903" spans="1:13" ht="15.75" customHeight="1">
      <c r="A903" s="96"/>
      <c r="B903" s="101"/>
      <c r="C903" s="96"/>
      <c r="D903" s="96"/>
      <c r="E903" s="96"/>
      <c r="F903" s="96"/>
      <c r="K903" s="165"/>
      <c r="L903" s="165"/>
      <c r="M903" s="165"/>
    </row>
    <row r="904" spans="1:13" ht="15.75" customHeight="1">
      <c r="A904" s="96"/>
      <c r="B904" s="101"/>
      <c r="C904" s="96"/>
      <c r="D904" s="96"/>
      <c r="E904" s="96"/>
      <c r="F904" s="96"/>
      <c r="K904" s="165"/>
      <c r="L904" s="165"/>
      <c r="M904" s="165"/>
    </row>
    <row r="905" spans="1:13" ht="15.75" customHeight="1">
      <c r="A905" s="96"/>
      <c r="B905" s="101"/>
      <c r="C905" s="96"/>
      <c r="D905" s="96"/>
      <c r="E905" s="96"/>
      <c r="F905" s="96"/>
      <c r="K905" s="165"/>
      <c r="L905" s="165"/>
      <c r="M905" s="165"/>
    </row>
    <row r="906" spans="1:13" ht="15.75" customHeight="1">
      <c r="A906" s="96"/>
      <c r="B906" s="101"/>
      <c r="C906" s="96"/>
      <c r="D906" s="96"/>
      <c r="E906" s="96"/>
      <c r="F906" s="96"/>
      <c r="K906" s="165"/>
      <c r="L906" s="165"/>
      <c r="M906" s="165"/>
    </row>
    <row r="907" spans="1:13" ht="15.75" customHeight="1">
      <c r="A907" s="96"/>
      <c r="B907" s="101"/>
      <c r="C907" s="96"/>
      <c r="D907" s="96"/>
      <c r="E907" s="96"/>
      <c r="F907" s="96"/>
      <c r="K907" s="165"/>
      <c r="L907" s="165"/>
      <c r="M907" s="165"/>
    </row>
    <row r="908" spans="1:13" ht="15.75" customHeight="1">
      <c r="A908" s="96"/>
      <c r="B908" s="101"/>
      <c r="C908" s="96"/>
      <c r="D908" s="96"/>
      <c r="E908" s="96"/>
      <c r="F908" s="96"/>
      <c r="K908" s="165"/>
      <c r="L908" s="165"/>
      <c r="M908" s="165"/>
    </row>
    <row r="909" spans="1:13" ht="15.75" customHeight="1">
      <c r="A909" s="96"/>
      <c r="B909" s="101"/>
      <c r="C909" s="96"/>
      <c r="D909" s="96"/>
      <c r="E909" s="96"/>
      <c r="F909" s="96"/>
      <c r="K909" s="165"/>
      <c r="L909" s="165"/>
      <c r="M909" s="165"/>
    </row>
    <row r="910" spans="1:13" ht="15.75" customHeight="1">
      <c r="A910" s="96"/>
      <c r="B910" s="101"/>
      <c r="C910" s="96"/>
      <c r="D910" s="96"/>
      <c r="E910" s="96"/>
      <c r="F910" s="96"/>
      <c r="K910" s="165"/>
      <c r="L910" s="165"/>
      <c r="M910" s="165"/>
    </row>
    <row r="911" spans="1:13" ht="15.75" customHeight="1">
      <c r="A911" s="96"/>
      <c r="B911" s="101"/>
      <c r="C911" s="96"/>
      <c r="D911" s="96"/>
      <c r="E911" s="96"/>
      <c r="F911" s="96"/>
      <c r="K911" s="165"/>
      <c r="L911" s="165"/>
      <c r="M911" s="165"/>
    </row>
    <row r="912" spans="1:13" ht="15.75" customHeight="1">
      <c r="A912" s="96"/>
      <c r="B912" s="101"/>
      <c r="C912" s="96"/>
      <c r="D912" s="96"/>
      <c r="E912" s="96"/>
      <c r="F912" s="96"/>
      <c r="K912" s="165"/>
      <c r="L912" s="165"/>
      <c r="M912" s="165"/>
    </row>
    <row r="913" spans="1:13" ht="15.75" customHeight="1">
      <c r="A913" s="96"/>
      <c r="B913" s="101"/>
      <c r="C913" s="96"/>
      <c r="D913" s="96"/>
      <c r="E913" s="96"/>
      <c r="F913" s="96"/>
      <c r="K913" s="165"/>
      <c r="L913" s="165"/>
      <c r="M913" s="165"/>
    </row>
    <row r="914" spans="1:13" ht="15.75" customHeight="1">
      <c r="A914" s="96"/>
      <c r="B914" s="101"/>
      <c r="C914" s="96"/>
      <c r="D914" s="96"/>
      <c r="E914" s="96"/>
      <c r="F914" s="96"/>
      <c r="K914" s="165"/>
      <c r="L914" s="165"/>
      <c r="M914" s="165"/>
    </row>
    <row r="915" spans="1:13" ht="15.75" customHeight="1">
      <c r="A915" s="96"/>
      <c r="B915" s="101"/>
      <c r="C915" s="96"/>
      <c r="D915" s="96"/>
      <c r="E915" s="96"/>
      <c r="F915" s="96"/>
      <c r="K915" s="165"/>
      <c r="L915" s="165"/>
      <c r="M915" s="165"/>
    </row>
    <row r="916" spans="1:13" ht="15.75" customHeight="1">
      <c r="A916" s="96"/>
      <c r="B916" s="101"/>
      <c r="C916" s="96"/>
      <c r="D916" s="96"/>
      <c r="E916" s="96"/>
      <c r="F916" s="96"/>
      <c r="K916" s="165"/>
      <c r="L916" s="165"/>
      <c r="M916" s="165"/>
    </row>
    <row r="917" spans="1:13" ht="15.75" customHeight="1">
      <c r="A917" s="96"/>
      <c r="B917" s="101"/>
      <c r="C917" s="96"/>
      <c r="D917" s="96"/>
      <c r="E917" s="96"/>
      <c r="F917" s="96"/>
      <c r="K917" s="165"/>
      <c r="L917" s="165"/>
      <c r="M917" s="165"/>
    </row>
    <row r="918" spans="1:13" ht="15.75" customHeight="1">
      <c r="A918" s="96"/>
      <c r="B918" s="101"/>
      <c r="C918" s="96"/>
      <c r="D918" s="96"/>
      <c r="E918" s="96"/>
      <c r="F918" s="96"/>
      <c r="K918" s="165"/>
      <c r="L918" s="165"/>
      <c r="M918" s="165"/>
    </row>
    <row r="919" spans="1:13" ht="15.75" customHeight="1">
      <c r="A919" s="96"/>
      <c r="B919" s="101"/>
      <c r="C919" s="96"/>
      <c r="D919" s="96"/>
      <c r="E919" s="96"/>
      <c r="F919" s="96"/>
      <c r="K919" s="165"/>
      <c r="L919" s="165"/>
      <c r="M919" s="165"/>
    </row>
    <row r="920" spans="1:13" ht="15.75" customHeight="1">
      <c r="A920" s="96"/>
      <c r="B920" s="101"/>
      <c r="C920" s="96"/>
      <c r="D920" s="96"/>
      <c r="E920" s="96"/>
      <c r="F920" s="96"/>
      <c r="K920" s="165"/>
      <c r="L920" s="165"/>
      <c r="M920" s="165"/>
    </row>
    <row r="921" spans="1:13" ht="15.75" customHeight="1">
      <c r="A921" s="96"/>
      <c r="B921" s="101"/>
      <c r="C921" s="96"/>
      <c r="D921" s="96"/>
      <c r="E921" s="96"/>
      <c r="F921" s="96"/>
      <c r="K921" s="165"/>
      <c r="L921" s="165"/>
      <c r="M921" s="165"/>
    </row>
    <row r="922" spans="1:13" ht="15.75" customHeight="1">
      <c r="A922" s="96"/>
      <c r="B922" s="101"/>
      <c r="C922" s="96"/>
      <c r="D922" s="96"/>
      <c r="E922" s="96"/>
      <c r="F922" s="96"/>
      <c r="K922" s="165"/>
      <c r="L922" s="165"/>
      <c r="M922" s="165"/>
    </row>
    <row r="923" spans="1:13" ht="15.75" customHeight="1">
      <c r="A923" s="96"/>
      <c r="B923" s="101"/>
      <c r="C923" s="96"/>
      <c r="D923" s="96"/>
      <c r="E923" s="96"/>
      <c r="F923" s="96"/>
      <c r="K923" s="165"/>
      <c r="L923" s="165"/>
      <c r="M923" s="165"/>
    </row>
    <row r="924" spans="1:13" ht="15.75" customHeight="1">
      <c r="A924" s="96"/>
      <c r="B924" s="101"/>
      <c r="C924" s="96"/>
      <c r="D924" s="96"/>
      <c r="E924" s="96"/>
      <c r="F924" s="96"/>
      <c r="K924" s="165"/>
      <c r="L924" s="165"/>
      <c r="M924" s="165"/>
    </row>
    <row r="925" spans="1:13" ht="15.75" customHeight="1">
      <c r="A925" s="96"/>
      <c r="B925" s="101"/>
      <c r="C925" s="96"/>
      <c r="D925" s="96"/>
      <c r="E925" s="96"/>
      <c r="F925" s="96"/>
      <c r="K925" s="165"/>
      <c r="L925" s="165"/>
      <c r="M925" s="165"/>
    </row>
    <row r="926" spans="1:13" ht="15.75" customHeight="1">
      <c r="A926" s="96"/>
      <c r="B926" s="101"/>
      <c r="C926" s="96"/>
      <c r="D926" s="96"/>
      <c r="E926" s="96"/>
      <c r="F926" s="96"/>
      <c r="K926" s="165"/>
      <c r="L926" s="165"/>
      <c r="M926" s="165"/>
    </row>
    <row r="927" spans="1:13" ht="15.75" customHeight="1">
      <c r="A927" s="96"/>
      <c r="B927" s="101"/>
      <c r="C927" s="96"/>
      <c r="D927" s="96"/>
      <c r="E927" s="96"/>
      <c r="F927" s="96"/>
      <c r="K927" s="165"/>
      <c r="L927" s="165"/>
      <c r="M927" s="165"/>
    </row>
    <row r="928" spans="1:13" ht="15.75" customHeight="1">
      <c r="A928" s="96"/>
      <c r="B928" s="101"/>
      <c r="C928" s="96"/>
      <c r="D928" s="96"/>
      <c r="E928" s="96"/>
      <c r="F928" s="96"/>
      <c r="K928" s="165"/>
      <c r="L928" s="165"/>
      <c r="M928" s="165"/>
    </row>
    <row r="929" spans="1:13" ht="15.75" customHeight="1">
      <c r="A929" s="96"/>
      <c r="B929" s="101"/>
      <c r="C929" s="96"/>
      <c r="D929" s="96"/>
      <c r="E929" s="96"/>
      <c r="F929" s="96"/>
      <c r="K929" s="165"/>
      <c r="L929" s="165"/>
      <c r="M929" s="165"/>
    </row>
    <row r="930" spans="1:13" ht="15.75" customHeight="1">
      <c r="A930" s="96"/>
      <c r="B930" s="101"/>
      <c r="C930" s="96"/>
      <c r="D930" s="96"/>
      <c r="E930" s="96"/>
      <c r="F930" s="96"/>
      <c r="K930" s="165"/>
      <c r="L930" s="165"/>
      <c r="M930" s="165"/>
    </row>
    <row r="931" spans="1:13" ht="15.75" customHeight="1">
      <c r="A931" s="96"/>
      <c r="B931" s="101"/>
      <c r="C931" s="96"/>
      <c r="D931" s="96"/>
      <c r="E931" s="96"/>
      <c r="F931" s="96"/>
      <c r="K931" s="165"/>
      <c r="L931" s="165"/>
      <c r="M931" s="165"/>
    </row>
    <row r="932" spans="1:13" ht="15.75" customHeight="1">
      <c r="A932" s="96"/>
      <c r="B932" s="101"/>
      <c r="C932" s="96"/>
      <c r="D932" s="96"/>
      <c r="E932" s="96"/>
      <c r="F932" s="96"/>
      <c r="K932" s="165"/>
      <c r="L932" s="165"/>
      <c r="M932" s="165"/>
    </row>
    <row r="933" spans="1:13" ht="15.75" customHeight="1">
      <c r="A933" s="96"/>
      <c r="B933" s="101"/>
      <c r="C933" s="96"/>
      <c r="D933" s="96"/>
      <c r="E933" s="96"/>
      <c r="F933" s="96"/>
      <c r="K933" s="165"/>
      <c r="L933" s="165"/>
      <c r="M933" s="165"/>
    </row>
    <row r="934" spans="1:13" ht="15.75" customHeight="1">
      <c r="A934" s="96"/>
      <c r="B934" s="101"/>
      <c r="C934" s="96"/>
      <c r="D934" s="96"/>
      <c r="E934" s="96"/>
      <c r="F934" s="96"/>
      <c r="K934" s="165"/>
      <c r="L934" s="165"/>
      <c r="M934" s="165"/>
    </row>
    <row r="935" spans="1:13" ht="15.75" customHeight="1">
      <c r="A935" s="96"/>
      <c r="B935" s="101"/>
      <c r="C935" s="96"/>
      <c r="D935" s="96"/>
      <c r="E935" s="96"/>
      <c r="F935" s="96"/>
      <c r="K935" s="165"/>
      <c r="L935" s="165"/>
      <c r="M935" s="165"/>
    </row>
    <row r="936" spans="1:13" ht="15.75" customHeight="1">
      <c r="A936" s="96"/>
      <c r="B936" s="101"/>
      <c r="C936" s="96"/>
      <c r="D936" s="96"/>
      <c r="E936" s="96"/>
      <c r="F936" s="96"/>
      <c r="K936" s="165"/>
      <c r="L936" s="165"/>
      <c r="M936" s="165"/>
    </row>
    <row r="937" spans="1:13" ht="15.75" customHeight="1">
      <c r="A937" s="96"/>
      <c r="B937" s="101"/>
      <c r="C937" s="96"/>
      <c r="D937" s="96"/>
      <c r="E937" s="96"/>
      <c r="F937" s="96"/>
      <c r="K937" s="165"/>
      <c r="L937" s="165"/>
      <c r="M937" s="165"/>
    </row>
    <row r="938" spans="1:13" ht="15.75" customHeight="1">
      <c r="A938" s="96"/>
      <c r="B938" s="101"/>
      <c r="C938" s="96"/>
      <c r="D938" s="96"/>
      <c r="E938" s="96"/>
      <c r="F938" s="96"/>
      <c r="K938" s="165"/>
      <c r="L938" s="165"/>
      <c r="M938" s="165"/>
    </row>
    <row r="939" spans="1:13" ht="15.75" customHeight="1">
      <c r="A939" s="96"/>
      <c r="B939" s="101"/>
      <c r="C939" s="96"/>
      <c r="D939" s="96"/>
      <c r="E939" s="96"/>
      <c r="F939" s="96"/>
      <c r="K939" s="165"/>
      <c r="L939" s="165"/>
      <c r="M939" s="165"/>
    </row>
    <row r="940" spans="1:13" ht="15.75" customHeight="1">
      <c r="A940" s="96"/>
      <c r="B940" s="101"/>
      <c r="C940" s="96"/>
      <c r="D940" s="96"/>
      <c r="E940" s="96"/>
      <c r="F940" s="96"/>
      <c r="K940" s="165"/>
      <c r="L940" s="165"/>
      <c r="M940" s="165"/>
    </row>
    <row r="941" spans="1:13" ht="15.75" customHeight="1">
      <c r="A941" s="96"/>
      <c r="B941" s="101"/>
      <c r="C941" s="96"/>
      <c r="D941" s="96"/>
      <c r="E941" s="96"/>
      <c r="F941" s="96"/>
      <c r="K941" s="165"/>
      <c r="L941" s="165"/>
      <c r="M941" s="165"/>
    </row>
    <row r="942" spans="1:13" ht="15.75" customHeight="1">
      <c r="A942" s="96"/>
      <c r="B942" s="101"/>
      <c r="C942" s="96"/>
      <c r="D942" s="96"/>
      <c r="E942" s="96"/>
      <c r="F942" s="96"/>
      <c r="K942" s="165"/>
      <c r="L942" s="165"/>
      <c r="M942" s="165"/>
    </row>
    <row r="943" spans="1:13" ht="15.75" customHeight="1">
      <c r="A943" s="96"/>
      <c r="B943" s="101"/>
      <c r="C943" s="96"/>
      <c r="D943" s="96"/>
      <c r="E943" s="96"/>
      <c r="F943" s="96"/>
      <c r="K943" s="165"/>
      <c r="L943" s="165"/>
      <c r="M943" s="165"/>
    </row>
    <row r="944" spans="1:13" ht="15.75" customHeight="1">
      <c r="A944" s="96"/>
      <c r="B944" s="101"/>
      <c r="C944" s="96"/>
      <c r="D944" s="96"/>
      <c r="E944" s="96"/>
      <c r="F944" s="96"/>
      <c r="K944" s="165"/>
      <c r="L944" s="165"/>
      <c r="M944" s="165"/>
    </row>
    <row r="945" spans="1:13" ht="15.75" customHeight="1">
      <c r="A945" s="96"/>
      <c r="B945" s="101"/>
      <c r="C945" s="96"/>
      <c r="D945" s="96"/>
      <c r="E945" s="96"/>
      <c r="F945" s="96"/>
      <c r="K945" s="165"/>
      <c r="L945" s="165"/>
      <c r="M945" s="165"/>
    </row>
    <row r="946" spans="1:13" ht="15.75" customHeight="1">
      <c r="A946" s="96"/>
      <c r="B946" s="101"/>
      <c r="C946" s="96"/>
      <c r="D946" s="96"/>
      <c r="E946" s="96"/>
      <c r="F946" s="96"/>
      <c r="K946" s="165"/>
      <c r="L946" s="165"/>
      <c r="M946" s="165"/>
    </row>
    <row r="947" spans="1:13" ht="15.75" customHeight="1">
      <c r="A947" s="96"/>
      <c r="B947" s="101"/>
      <c r="C947" s="96"/>
      <c r="D947" s="96"/>
      <c r="E947" s="96"/>
      <c r="F947" s="96"/>
      <c r="K947" s="165"/>
      <c r="L947" s="165"/>
      <c r="M947" s="165"/>
    </row>
    <row r="948" spans="1:13" ht="15.75" customHeight="1">
      <c r="A948" s="96"/>
      <c r="B948" s="101"/>
      <c r="C948" s="96"/>
      <c r="D948" s="96"/>
      <c r="E948" s="96"/>
      <c r="F948" s="96"/>
      <c r="K948" s="165"/>
      <c r="L948" s="165"/>
      <c r="M948" s="165"/>
    </row>
    <row r="949" spans="1:13" ht="15.75" customHeight="1">
      <c r="A949" s="96"/>
      <c r="B949" s="101"/>
      <c r="C949" s="96"/>
      <c r="D949" s="96"/>
      <c r="E949" s="96"/>
      <c r="F949" s="96"/>
      <c r="K949" s="165"/>
      <c r="L949" s="165"/>
      <c r="M949" s="165"/>
    </row>
    <row r="950" spans="1:13" ht="15.75" customHeight="1">
      <c r="A950" s="96"/>
      <c r="B950" s="101"/>
      <c r="C950" s="96"/>
      <c r="D950" s="96"/>
      <c r="E950" s="96"/>
      <c r="F950" s="96"/>
      <c r="K950" s="165"/>
      <c r="L950" s="165"/>
      <c r="M950" s="165"/>
    </row>
    <row r="951" spans="1:13" ht="15.75" customHeight="1">
      <c r="A951" s="96"/>
      <c r="B951" s="101"/>
      <c r="C951" s="96"/>
      <c r="D951" s="96"/>
      <c r="E951" s="96"/>
      <c r="F951" s="96"/>
      <c r="K951" s="165"/>
      <c r="L951" s="165"/>
      <c r="M951" s="165"/>
    </row>
    <row r="952" spans="1:13" ht="15.75" customHeight="1">
      <c r="A952" s="96"/>
      <c r="B952" s="101"/>
      <c r="C952" s="96"/>
      <c r="D952" s="96"/>
      <c r="E952" s="96"/>
      <c r="F952" s="96"/>
      <c r="K952" s="165"/>
      <c r="L952" s="165"/>
      <c r="M952" s="165"/>
    </row>
    <row r="953" spans="1:13" ht="15.75" customHeight="1">
      <c r="A953" s="96"/>
      <c r="B953" s="101"/>
      <c r="C953" s="96"/>
      <c r="D953" s="96"/>
      <c r="E953" s="96"/>
      <c r="F953" s="96"/>
      <c r="K953" s="165"/>
      <c r="L953" s="165"/>
      <c r="M953" s="165"/>
    </row>
    <row r="954" spans="1:13" ht="15.75" customHeight="1">
      <c r="A954" s="96"/>
      <c r="B954" s="101"/>
      <c r="C954" s="96"/>
      <c r="D954" s="96"/>
      <c r="E954" s="96"/>
      <c r="F954" s="96"/>
      <c r="K954" s="165"/>
      <c r="L954" s="165"/>
      <c r="M954" s="165"/>
    </row>
    <row r="955" spans="1:13" ht="15.75" customHeight="1">
      <c r="A955" s="96"/>
      <c r="B955" s="101"/>
      <c r="C955" s="96"/>
      <c r="D955" s="96"/>
      <c r="E955" s="96"/>
      <c r="F955" s="96"/>
      <c r="K955" s="165"/>
      <c r="L955" s="165"/>
      <c r="M955" s="165"/>
    </row>
    <row r="956" spans="1:13" ht="15.75" customHeight="1">
      <c r="A956" s="96"/>
      <c r="B956" s="101"/>
      <c r="C956" s="96"/>
      <c r="D956" s="96"/>
      <c r="E956" s="96"/>
      <c r="F956" s="96"/>
      <c r="K956" s="165"/>
      <c r="L956" s="165"/>
      <c r="M956" s="165"/>
    </row>
    <row r="957" spans="1:13" ht="15.75" customHeight="1">
      <c r="A957" s="96"/>
      <c r="B957" s="101"/>
      <c r="C957" s="96"/>
      <c r="D957" s="96"/>
      <c r="E957" s="96"/>
      <c r="F957" s="96"/>
      <c r="K957" s="165"/>
      <c r="L957" s="165"/>
      <c r="M957" s="165"/>
    </row>
    <row r="958" spans="1:13" ht="15.75" customHeight="1">
      <c r="A958" s="96"/>
      <c r="B958" s="101"/>
      <c r="C958" s="96"/>
      <c r="D958" s="96"/>
      <c r="E958" s="96"/>
      <c r="F958" s="96"/>
      <c r="K958" s="165"/>
      <c r="L958" s="165"/>
      <c r="M958" s="165"/>
    </row>
    <row r="959" spans="1:13" ht="15.75" customHeight="1">
      <c r="A959" s="96"/>
      <c r="B959" s="101"/>
      <c r="C959" s="96"/>
      <c r="D959" s="96"/>
      <c r="E959" s="96"/>
      <c r="F959" s="96"/>
      <c r="K959" s="165"/>
      <c r="L959" s="165"/>
      <c r="M959" s="165"/>
    </row>
    <row r="960" spans="1:13" ht="15.75" customHeight="1">
      <c r="A960" s="96"/>
      <c r="B960" s="101"/>
      <c r="C960" s="96"/>
      <c r="D960" s="96"/>
      <c r="E960" s="96"/>
      <c r="F960" s="96"/>
      <c r="K960" s="165"/>
      <c r="L960" s="165"/>
      <c r="M960" s="165"/>
    </row>
    <row r="961" spans="1:13" ht="15.75" customHeight="1">
      <c r="A961" s="96"/>
      <c r="B961" s="101"/>
      <c r="C961" s="96"/>
      <c r="D961" s="96"/>
      <c r="E961" s="96"/>
      <c r="F961" s="96"/>
      <c r="K961" s="165"/>
      <c r="L961" s="165"/>
      <c r="M961" s="165"/>
    </row>
    <row r="962" spans="1:13" ht="15.75" customHeight="1">
      <c r="A962" s="96"/>
      <c r="B962" s="101"/>
      <c r="C962" s="96"/>
      <c r="D962" s="96"/>
      <c r="E962" s="96"/>
      <c r="F962" s="96"/>
      <c r="K962" s="165"/>
      <c r="L962" s="165"/>
      <c r="M962" s="165"/>
    </row>
    <row r="963" spans="1:13" ht="15.75" customHeight="1">
      <c r="A963" s="96"/>
      <c r="B963" s="101"/>
      <c r="C963" s="96"/>
      <c r="D963" s="96"/>
      <c r="E963" s="96"/>
      <c r="F963" s="96"/>
      <c r="K963" s="165"/>
      <c r="L963" s="165"/>
      <c r="M963" s="165"/>
    </row>
    <row r="964" spans="1:13" ht="15.75" customHeight="1">
      <c r="A964" s="96"/>
      <c r="B964" s="101"/>
      <c r="C964" s="96"/>
      <c r="D964" s="96"/>
      <c r="E964" s="96"/>
      <c r="F964" s="96"/>
      <c r="K964" s="165"/>
      <c r="L964" s="165"/>
      <c r="M964" s="165"/>
    </row>
    <row r="965" spans="1:13" ht="15.75" customHeight="1">
      <c r="A965" s="96"/>
      <c r="B965" s="101"/>
      <c r="C965" s="96"/>
      <c r="D965" s="96"/>
      <c r="E965" s="96"/>
      <c r="F965" s="96"/>
      <c r="K965" s="165"/>
      <c r="L965" s="165"/>
      <c r="M965" s="165"/>
    </row>
    <row r="966" spans="1:13" ht="15.75" customHeight="1">
      <c r="A966" s="96"/>
      <c r="B966" s="101"/>
      <c r="C966" s="96"/>
      <c r="D966" s="96"/>
      <c r="E966" s="96"/>
      <c r="F966" s="96"/>
      <c r="K966" s="165"/>
      <c r="L966" s="165"/>
      <c r="M966" s="165"/>
    </row>
    <row r="967" spans="1:13" ht="15.75" customHeight="1">
      <c r="A967" s="96"/>
      <c r="B967" s="101"/>
      <c r="C967" s="96"/>
      <c r="D967" s="96"/>
      <c r="E967" s="96"/>
      <c r="F967" s="96"/>
      <c r="K967" s="165"/>
      <c r="L967" s="165"/>
      <c r="M967" s="165"/>
    </row>
    <row r="968" spans="1:13" ht="15.75" customHeight="1">
      <c r="A968" s="96"/>
      <c r="B968" s="101"/>
      <c r="C968" s="96"/>
      <c r="D968" s="96"/>
      <c r="E968" s="96"/>
      <c r="F968" s="96"/>
      <c r="K968" s="165"/>
      <c r="L968" s="165"/>
      <c r="M968" s="165"/>
    </row>
    <row r="969" spans="1:13" ht="15.75" customHeight="1">
      <c r="A969" s="96"/>
      <c r="B969" s="101"/>
      <c r="C969" s="96"/>
      <c r="D969" s="96"/>
      <c r="E969" s="96"/>
      <c r="F969" s="96"/>
      <c r="K969" s="165"/>
      <c r="L969" s="165"/>
      <c r="M969" s="165"/>
    </row>
    <row r="970" spans="1:13" ht="15.75" customHeight="1">
      <c r="A970" s="96"/>
      <c r="B970" s="101"/>
      <c r="C970" s="96"/>
      <c r="D970" s="96"/>
      <c r="E970" s="96"/>
      <c r="F970" s="96"/>
      <c r="K970" s="165"/>
      <c r="L970" s="165"/>
      <c r="M970" s="165"/>
    </row>
    <row r="971" spans="1:13" ht="15.75" customHeight="1">
      <c r="A971" s="96"/>
      <c r="B971" s="101"/>
      <c r="C971" s="96"/>
      <c r="D971" s="96"/>
      <c r="E971" s="96"/>
      <c r="F971" s="96"/>
      <c r="K971" s="165"/>
      <c r="L971" s="165"/>
      <c r="M971" s="165"/>
    </row>
    <row r="972" spans="1:13" ht="15.75" customHeight="1">
      <c r="A972" s="96"/>
      <c r="B972" s="101"/>
      <c r="C972" s="96"/>
      <c r="D972" s="96"/>
      <c r="E972" s="96"/>
      <c r="F972" s="96"/>
      <c r="K972" s="165"/>
      <c r="L972" s="165"/>
      <c r="M972" s="165"/>
    </row>
    <row r="973" spans="1:13" ht="15.75" customHeight="1">
      <c r="A973" s="96"/>
      <c r="B973" s="101"/>
      <c r="C973" s="96"/>
      <c r="D973" s="96"/>
      <c r="E973" s="96"/>
      <c r="F973" s="96"/>
      <c r="K973" s="165"/>
      <c r="L973" s="165"/>
      <c r="M973" s="165"/>
    </row>
    <row r="974" spans="1:13" ht="15.75" customHeight="1">
      <c r="A974" s="96"/>
      <c r="B974" s="101"/>
      <c r="C974" s="96"/>
      <c r="D974" s="96"/>
      <c r="E974" s="96"/>
      <c r="F974" s="96"/>
      <c r="K974" s="165"/>
      <c r="L974" s="165"/>
      <c r="M974" s="165"/>
    </row>
    <row r="975" spans="1:13" ht="15.75" customHeight="1">
      <c r="A975" s="96"/>
      <c r="B975" s="101"/>
      <c r="C975" s="96"/>
      <c r="D975" s="96"/>
      <c r="E975" s="96"/>
      <c r="F975" s="96"/>
      <c r="K975" s="165"/>
      <c r="L975" s="165"/>
      <c r="M975" s="165"/>
    </row>
    <row r="976" spans="1:13" ht="15.75" customHeight="1">
      <c r="A976" s="96"/>
      <c r="B976" s="101"/>
      <c r="C976" s="96"/>
      <c r="D976" s="96"/>
      <c r="E976" s="96"/>
      <c r="F976" s="96"/>
      <c r="K976" s="165"/>
      <c r="L976" s="165"/>
      <c r="M976" s="165"/>
    </row>
    <row r="977" spans="1:13" ht="15.75" customHeight="1">
      <c r="A977" s="96"/>
      <c r="B977" s="101"/>
      <c r="C977" s="96"/>
      <c r="D977" s="96"/>
      <c r="E977" s="96"/>
      <c r="F977" s="96"/>
      <c r="K977" s="165"/>
      <c r="L977" s="165"/>
      <c r="M977" s="165"/>
    </row>
    <row r="978" spans="1:13" ht="15.75" customHeight="1">
      <c r="A978" s="96"/>
      <c r="B978" s="101"/>
      <c r="C978" s="96"/>
      <c r="D978" s="96"/>
      <c r="E978" s="96"/>
      <c r="F978" s="96"/>
      <c r="K978" s="165"/>
      <c r="L978" s="165"/>
      <c r="M978" s="165"/>
    </row>
    <row r="979" spans="1:13" ht="15.75" customHeight="1">
      <c r="A979" s="96"/>
      <c r="B979" s="101"/>
      <c r="C979" s="96"/>
      <c r="D979" s="96"/>
      <c r="E979" s="96"/>
      <c r="F979" s="96"/>
      <c r="K979" s="165"/>
      <c r="L979" s="165"/>
      <c r="M979" s="165"/>
    </row>
    <row r="980" spans="1:13" ht="15.75" customHeight="1">
      <c r="A980" s="96"/>
      <c r="B980" s="101"/>
      <c r="C980" s="96"/>
      <c r="D980" s="96"/>
      <c r="E980" s="96"/>
      <c r="F980" s="96"/>
      <c r="K980" s="165"/>
      <c r="L980" s="165"/>
      <c r="M980" s="165"/>
    </row>
    <row r="981" spans="1:13" ht="15.75" customHeight="1">
      <c r="A981" s="96"/>
      <c r="B981" s="101"/>
      <c r="C981" s="96"/>
      <c r="D981" s="96"/>
      <c r="E981" s="96"/>
      <c r="F981" s="96"/>
      <c r="K981" s="165"/>
      <c r="L981" s="165"/>
      <c r="M981" s="165"/>
    </row>
    <row r="982" spans="1:13" ht="15.75" customHeight="1">
      <c r="A982" s="96"/>
      <c r="B982" s="101"/>
      <c r="C982" s="96"/>
      <c r="D982" s="96"/>
      <c r="E982" s="96"/>
      <c r="F982" s="96"/>
      <c r="K982" s="165"/>
      <c r="L982" s="165"/>
      <c r="M982" s="165"/>
    </row>
    <row r="983" spans="1:13" ht="15.75" customHeight="1">
      <c r="A983" s="96"/>
      <c r="B983" s="101"/>
      <c r="C983" s="96"/>
      <c r="D983" s="96"/>
      <c r="E983" s="96"/>
      <c r="F983" s="96"/>
      <c r="K983" s="165"/>
      <c r="L983" s="165"/>
      <c r="M983" s="165"/>
    </row>
    <row r="984" spans="1:13" ht="15.75" customHeight="1">
      <c r="A984" s="96"/>
      <c r="B984" s="101"/>
      <c r="C984" s="96"/>
      <c r="D984" s="96"/>
      <c r="E984" s="96"/>
      <c r="F984" s="96"/>
      <c r="K984" s="165"/>
      <c r="L984" s="165"/>
      <c r="M984" s="165"/>
    </row>
    <row r="985" spans="1:13" ht="15.75" customHeight="1">
      <c r="A985" s="96"/>
      <c r="B985" s="101"/>
      <c r="C985" s="96"/>
      <c r="D985" s="96"/>
      <c r="E985" s="96"/>
      <c r="F985" s="96"/>
      <c r="K985" s="165"/>
      <c r="L985" s="165"/>
      <c r="M985" s="165"/>
    </row>
    <row r="986" spans="1:13" ht="15.75" customHeight="1">
      <c r="A986" s="96"/>
      <c r="B986" s="101"/>
      <c r="C986" s="96"/>
      <c r="D986" s="96"/>
      <c r="E986" s="96"/>
      <c r="F986" s="96"/>
      <c r="K986" s="165"/>
      <c r="L986" s="165"/>
      <c r="M986" s="165"/>
    </row>
    <row r="987" spans="1:13" ht="15.75" customHeight="1">
      <c r="A987" s="96"/>
      <c r="B987" s="101"/>
      <c r="C987" s="96"/>
      <c r="D987" s="96"/>
      <c r="E987" s="96"/>
      <c r="F987" s="96"/>
      <c r="K987" s="165"/>
      <c r="L987" s="165"/>
      <c r="M987" s="165"/>
    </row>
    <row r="988" spans="1:13" ht="15.75" customHeight="1">
      <c r="A988" s="96"/>
      <c r="B988" s="101"/>
      <c r="C988" s="96"/>
      <c r="D988" s="96"/>
      <c r="E988" s="96"/>
      <c r="F988" s="96"/>
      <c r="K988" s="165"/>
      <c r="L988" s="165"/>
      <c r="M988" s="165"/>
    </row>
    <row r="989" spans="1:13" ht="15.75" customHeight="1">
      <c r="A989" s="96"/>
      <c r="B989" s="101"/>
      <c r="C989" s="96"/>
      <c r="D989" s="96"/>
      <c r="E989" s="96"/>
      <c r="F989" s="96"/>
      <c r="K989" s="165"/>
      <c r="L989" s="165"/>
      <c r="M989" s="165"/>
    </row>
    <row r="990" spans="1:13" ht="15.75" customHeight="1">
      <c r="A990" s="96"/>
      <c r="B990" s="101"/>
      <c r="C990" s="96"/>
      <c r="D990" s="96"/>
      <c r="E990" s="96"/>
      <c r="F990" s="96"/>
      <c r="K990" s="165"/>
      <c r="L990" s="165"/>
      <c r="M990" s="165"/>
    </row>
    <row r="991" spans="1:13" ht="15.75" customHeight="1">
      <c r="A991" s="96"/>
      <c r="B991" s="101"/>
      <c r="C991" s="96"/>
      <c r="D991" s="96"/>
      <c r="E991" s="96"/>
      <c r="F991" s="96"/>
      <c r="K991" s="165"/>
      <c r="L991" s="165"/>
      <c r="M991" s="165"/>
    </row>
    <row r="992" spans="1:13" ht="15.75" customHeight="1">
      <c r="A992" s="96"/>
      <c r="B992" s="101"/>
      <c r="C992" s="96"/>
      <c r="D992" s="96"/>
      <c r="E992" s="96"/>
      <c r="F992" s="96"/>
      <c r="K992" s="165"/>
      <c r="L992" s="165"/>
      <c r="M992" s="165"/>
    </row>
    <row r="993" spans="1:13" ht="15.75" customHeight="1">
      <c r="A993" s="96"/>
      <c r="B993" s="101"/>
      <c r="C993" s="96"/>
      <c r="D993" s="96"/>
      <c r="E993" s="96"/>
      <c r="F993" s="96"/>
      <c r="K993" s="165"/>
      <c r="L993" s="165"/>
      <c r="M993" s="165"/>
    </row>
    <row r="994" spans="1:13" ht="15.75" customHeight="1">
      <c r="A994" s="96"/>
      <c r="B994" s="101"/>
      <c r="C994" s="96"/>
      <c r="D994" s="96"/>
      <c r="E994" s="96"/>
      <c r="F994" s="96"/>
      <c r="K994" s="165"/>
      <c r="L994" s="165"/>
      <c r="M994" s="165"/>
    </row>
    <row r="995" spans="1:13" ht="15" customHeight="1">
      <c r="A995" s="96"/>
      <c r="B995" s="101"/>
      <c r="C995" s="96"/>
      <c r="D995" s="96"/>
      <c r="E995" s="96"/>
      <c r="F995" s="96"/>
      <c r="K995" s="165"/>
      <c r="L995" s="165"/>
      <c r="M995" s="165"/>
    </row>
    <row r="996" spans="1:13" ht="15" customHeight="1">
      <c r="A996" s="96"/>
      <c r="B996" s="101"/>
      <c r="C996" s="96"/>
      <c r="D996" s="96"/>
      <c r="K996" s="165"/>
      <c r="L996" s="165"/>
      <c r="M996" s="165"/>
    </row>
    <row r="997" spans="1:13" ht="15" customHeight="1">
      <c r="B997" s="71"/>
      <c r="K997" s="165"/>
      <c r="L997" s="165"/>
      <c r="M997" s="165"/>
    </row>
    <row r="998" spans="1:13" ht="15" customHeight="1">
      <c r="B998" s="71"/>
      <c r="K998" s="165"/>
      <c r="L998" s="165"/>
      <c r="M998" s="165"/>
    </row>
    <row r="999" spans="1:13" ht="15" customHeight="1">
      <c r="B999" s="71"/>
      <c r="K999" s="165"/>
      <c r="L999" s="165"/>
      <c r="M999" s="165"/>
    </row>
    <row r="1000" spans="1:13" ht="15" customHeight="1">
      <c r="B1000" s="71"/>
      <c r="K1000" s="165"/>
      <c r="L1000" s="165"/>
      <c r="M1000" s="165"/>
    </row>
    <row r="1001" spans="1:13" ht="15" customHeight="1">
      <c r="B1001" s="71"/>
      <c r="K1001" s="165"/>
      <c r="L1001" s="165"/>
      <c r="M1001" s="16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0"/>
  <sheetViews>
    <sheetView workbookViewId="0">
      <pane ySplit="1" topLeftCell="A2" activePane="bottomLeft" state="frozen"/>
      <selection pane="bottomLeft" activeCell="F9" sqref="F9"/>
    </sheetView>
  </sheetViews>
  <sheetFormatPr defaultColWidth="12.6640625" defaultRowHeight="15" customHeight="1"/>
  <cols>
    <col min="1" max="1" width="31.88671875" customWidth="1"/>
    <col min="2" max="2" width="22.88671875" customWidth="1"/>
    <col min="3" max="3" width="13" customWidth="1"/>
    <col min="4" max="4" width="13.88671875" customWidth="1"/>
    <col min="5" max="5" width="9.109375" customWidth="1"/>
    <col min="6" max="6" width="54.44140625" customWidth="1"/>
    <col min="7" max="26" width="14.44140625" customWidth="1"/>
  </cols>
  <sheetData>
    <row r="1" spans="1:6" ht="42" customHeight="1">
      <c r="A1" s="198" t="s">
        <v>373</v>
      </c>
      <c r="B1" s="198" t="s">
        <v>2</v>
      </c>
      <c r="C1" s="199" t="s">
        <v>294</v>
      </c>
      <c r="D1" s="200" t="s">
        <v>374</v>
      </c>
      <c r="E1" s="201" t="s">
        <v>375</v>
      </c>
      <c r="F1" s="202" t="s">
        <v>376</v>
      </c>
    </row>
    <row r="2" spans="1:6" ht="12.75" customHeight="1">
      <c r="A2" s="203" t="s">
        <v>377</v>
      </c>
      <c r="B2" s="203" t="s">
        <v>378</v>
      </c>
      <c r="C2" s="204">
        <v>167.5</v>
      </c>
      <c r="D2" s="205">
        <v>150</v>
      </c>
      <c r="E2" s="204">
        <v>150</v>
      </c>
    </row>
    <row r="3" spans="1:6" ht="12.75" customHeight="1">
      <c r="A3" s="206" t="s">
        <v>379</v>
      </c>
      <c r="B3" s="206" t="s">
        <v>380</v>
      </c>
      <c r="C3" s="207" t="s">
        <v>381</v>
      </c>
      <c r="D3" s="208">
        <v>160</v>
      </c>
      <c r="E3" s="207">
        <v>160</v>
      </c>
    </row>
    <row r="4" spans="1:6" ht="12.75" customHeight="1">
      <c r="A4" s="209" t="s">
        <v>382</v>
      </c>
      <c r="B4" s="209" t="s">
        <v>383</v>
      </c>
      <c r="C4" s="210">
        <v>225</v>
      </c>
      <c r="D4" s="211">
        <v>162.5</v>
      </c>
      <c r="E4" s="211">
        <v>162.5</v>
      </c>
    </row>
    <row r="5" spans="1:6" ht="12.75" customHeight="1">
      <c r="A5" s="206" t="s">
        <v>379</v>
      </c>
      <c r="B5" s="206" t="s">
        <v>384</v>
      </c>
      <c r="C5" s="207" t="s">
        <v>381</v>
      </c>
      <c r="D5" s="208">
        <v>160</v>
      </c>
      <c r="E5" s="207">
        <v>160</v>
      </c>
    </row>
    <row r="6" spans="1:6" ht="12.75" customHeight="1">
      <c r="A6" s="212" t="s">
        <v>385</v>
      </c>
      <c r="B6" s="212" t="s">
        <v>386</v>
      </c>
      <c r="C6" s="213">
        <v>240</v>
      </c>
      <c r="D6" s="214">
        <v>75</v>
      </c>
      <c r="E6" s="215">
        <v>75</v>
      </c>
    </row>
    <row r="7" spans="1:6" ht="12.75" customHeight="1">
      <c r="A7" s="206" t="s">
        <v>379</v>
      </c>
      <c r="B7" s="206" t="s">
        <v>387</v>
      </c>
      <c r="C7" s="207" t="s">
        <v>381</v>
      </c>
      <c r="D7" s="208">
        <v>160</v>
      </c>
      <c r="E7" s="207">
        <v>160</v>
      </c>
    </row>
    <row r="8" spans="1:6" ht="12.75" customHeight="1">
      <c r="A8" s="206" t="s">
        <v>379</v>
      </c>
      <c r="B8" s="206" t="s">
        <v>388</v>
      </c>
      <c r="C8" s="207" t="s">
        <v>381</v>
      </c>
      <c r="D8" s="208">
        <v>160</v>
      </c>
      <c r="E8" s="207">
        <v>160</v>
      </c>
    </row>
    <row r="9" spans="1:6" ht="12.75" customHeight="1">
      <c r="A9" s="206" t="s">
        <v>379</v>
      </c>
      <c r="B9" s="206" t="s">
        <v>389</v>
      </c>
      <c r="C9" s="207" t="s">
        <v>381</v>
      </c>
      <c r="D9" s="208">
        <v>160</v>
      </c>
      <c r="E9" s="207">
        <v>160</v>
      </c>
    </row>
    <row r="10" spans="1:6" ht="12.75" customHeight="1">
      <c r="A10" s="206" t="s">
        <v>379</v>
      </c>
      <c r="B10" s="206" t="s">
        <v>390</v>
      </c>
      <c r="C10" s="207" t="s">
        <v>381</v>
      </c>
      <c r="D10" s="208">
        <v>160</v>
      </c>
      <c r="E10" s="207">
        <v>160</v>
      </c>
    </row>
    <row r="11" spans="1:6" ht="12.75" customHeight="1">
      <c r="A11" s="206" t="s">
        <v>379</v>
      </c>
      <c r="B11" s="206" t="s">
        <v>391</v>
      </c>
      <c r="C11" s="207" t="s">
        <v>381</v>
      </c>
      <c r="D11" s="208">
        <v>160</v>
      </c>
      <c r="E11" s="207">
        <v>160</v>
      </c>
    </row>
    <row r="12" spans="1:6" ht="12.75" customHeight="1">
      <c r="A12" s="206" t="s">
        <v>379</v>
      </c>
      <c r="B12" s="206" t="s">
        <v>392</v>
      </c>
      <c r="C12" s="207" t="s">
        <v>381</v>
      </c>
      <c r="D12" s="208">
        <v>160</v>
      </c>
      <c r="E12" s="207">
        <v>160</v>
      </c>
    </row>
    <row r="13" spans="1:6" ht="12.75" customHeight="1">
      <c r="A13" s="206" t="s">
        <v>379</v>
      </c>
      <c r="B13" s="206" t="s">
        <v>393</v>
      </c>
      <c r="C13" s="207" t="s">
        <v>381</v>
      </c>
      <c r="D13" s="208">
        <v>160</v>
      </c>
      <c r="E13" s="207">
        <v>160</v>
      </c>
    </row>
    <row r="14" spans="1:6" ht="12.75" customHeight="1">
      <c r="A14" s="206" t="s">
        <v>379</v>
      </c>
      <c r="B14" s="206" t="s">
        <v>394</v>
      </c>
      <c r="C14" s="207" t="s">
        <v>381</v>
      </c>
      <c r="D14" s="208">
        <v>160</v>
      </c>
      <c r="E14" s="207">
        <v>160</v>
      </c>
    </row>
    <row r="15" spans="1:6" ht="12.75" customHeight="1">
      <c r="A15" s="203" t="s">
        <v>377</v>
      </c>
      <c r="B15" s="203" t="s">
        <v>395</v>
      </c>
      <c r="C15" s="204">
        <v>167.5</v>
      </c>
      <c r="D15" s="205">
        <v>150</v>
      </c>
      <c r="E15" s="204">
        <v>150</v>
      </c>
    </row>
    <row r="16" spans="1:6" ht="12.75" customHeight="1">
      <c r="A16" s="206" t="s">
        <v>379</v>
      </c>
      <c r="B16" s="206" t="s">
        <v>396</v>
      </c>
      <c r="C16" s="207" t="s">
        <v>381</v>
      </c>
      <c r="D16" s="208">
        <v>160</v>
      </c>
      <c r="E16" s="207">
        <v>160</v>
      </c>
    </row>
    <row r="17" spans="1:5" ht="12.75" customHeight="1">
      <c r="A17" s="206" t="s">
        <v>379</v>
      </c>
      <c r="B17" s="206" t="s">
        <v>397</v>
      </c>
      <c r="C17" s="207" t="s">
        <v>381</v>
      </c>
      <c r="D17" s="208">
        <v>160</v>
      </c>
      <c r="E17" s="207">
        <v>160</v>
      </c>
    </row>
    <row r="18" spans="1:5" ht="12.75" customHeight="1">
      <c r="A18" s="206" t="s">
        <v>379</v>
      </c>
      <c r="B18" s="206" t="s">
        <v>398</v>
      </c>
      <c r="C18" s="207" t="s">
        <v>381</v>
      </c>
      <c r="D18" s="208">
        <v>160</v>
      </c>
      <c r="E18" s="207">
        <v>160</v>
      </c>
    </row>
    <row r="19" spans="1:5" ht="12.75" customHeight="1">
      <c r="A19" s="206" t="s">
        <v>379</v>
      </c>
      <c r="B19" s="206" t="s">
        <v>399</v>
      </c>
      <c r="C19" s="207" t="s">
        <v>381</v>
      </c>
      <c r="D19" s="208">
        <v>160</v>
      </c>
      <c r="E19" s="207">
        <v>160</v>
      </c>
    </row>
    <row r="20" spans="1:5" ht="12.75" customHeight="1">
      <c r="A20" s="209" t="s">
        <v>382</v>
      </c>
      <c r="B20" s="209" t="s">
        <v>400</v>
      </c>
      <c r="C20" s="210">
        <v>225</v>
      </c>
      <c r="D20" s="211">
        <v>162.5</v>
      </c>
      <c r="E20" s="211">
        <v>162.5</v>
      </c>
    </row>
    <row r="21" spans="1:5" ht="12.75" customHeight="1">
      <c r="A21" s="206" t="s">
        <v>379</v>
      </c>
      <c r="B21" s="206" t="s">
        <v>401</v>
      </c>
      <c r="C21" s="207" t="s">
        <v>381</v>
      </c>
      <c r="D21" s="208">
        <v>160</v>
      </c>
      <c r="E21" s="207">
        <v>160</v>
      </c>
    </row>
    <row r="22" spans="1:5" ht="12.75" customHeight="1">
      <c r="A22" s="206" t="s">
        <v>379</v>
      </c>
      <c r="B22" s="206" t="s">
        <v>402</v>
      </c>
      <c r="C22" s="207" t="s">
        <v>381</v>
      </c>
      <c r="D22" s="208">
        <v>160</v>
      </c>
      <c r="E22" s="207">
        <v>160</v>
      </c>
    </row>
    <row r="23" spans="1:5" ht="12.75" customHeight="1">
      <c r="A23" s="206" t="s">
        <v>379</v>
      </c>
      <c r="B23" s="206" t="s">
        <v>403</v>
      </c>
      <c r="C23" s="207" t="s">
        <v>381</v>
      </c>
      <c r="D23" s="208">
        <v>160</v>
      </c>
      <c r="E23" s="207">
        <v>160</v>
      </c>
    </row>
    <row r="24" spans="1:5" ht="12.75" customHeight="1">
      <c r="A24" s="212" t="s">
        <v>385</v>
      </c>
      <c r="B24" s="212" t="s">
        <v>404</v>
      </c>
      <c r="C24" s="213">
        <v>240</v>
      </c>
      <c r="D24" s="214">
        <v>75</v>
      </c>
      <c r="E24" s="215">
        <v>75</v>
      </c>
    </row>
    <row r="25" spans="1:5" ht="12.75" customHeight="1">
      <c r="A25" s="206" t="s">
        <v>379</v>
      </c>
      <c r="B25" s="206" t="s">
        <v>405</v>
      </c>
      <c r="C25" s="207" t="s">
        <v>381</v>
      </c>
      <c r="D25" s="208">
        <v>160</v>
      </c>
      <c r="E25" s="207">
        <v>160</v>
      </c>
    </row>
    <row r="26" spans="1:5" ht="12.75" customHeight="1">
      <c r="A26" s="206" t="s">
        <v>379</v>
      </c>
      <c r="B26" s="206" t="s">
        <v>406</v>
      </c>
      <c r="C26" s="207" t="s">
        <v>381</v>
      </c>
      <c r="D26" s="208">
        <v>160</v>
      </c>
      <c r="E26" s="207">
        <v>160</v>
      </c>
    </row>
    <row r="27" spans="1:5" ht="12.75" customHeight="1">
      <c r="A27" s="206" t="s">
        <v>379</v>
      </c>
      <c r="B27" s="206" t="s">
        <v>407</v>
      </c>
      <c r="C27" s="207" t="s">
        <v>381</v>
      </c>
      <c r="D27" s="208">
        <v>160</v>
      </c>
      <c r="E27" s="207">
        <v>160</v>
      </c>
    </row>
    <row r="28" spans="1:5" ht="12.75" customHeight="1">
      <c r="A28" s="209" t="s">
        <v>382</v>
      </c>
      <c r="B28" s="209" t="s">
        <v>408</v>
      </c>
      <c r="C28" s="210">
        <v>225</v>
      </c>
      <c r="D28" s="211">
        <v>162.5</v>
      </c>
      <c r="E28" s="211">
        <v>162.5</v>
      </c>
    </row>
    <row r="29" spans="1:5" ht="12.75" customHeight="1">
      <c r="A29" s="212" t="s">
        <v>385</v>
      </c>
      <c r="B29" s="212" t="s">
        <v>409</v>
      </c>
      <c r="C29" s="213">
        <v>240</v>
      </c>
      <c r="D29" s="214">
        <v>75</v>
      </c>
      <c r="E29" s="215">
        <v>75</v>
      </c>
    </row>
    <row r="30" spans="1:5" ht="12.75" customHeight="1">
      <c r="A30" s="206" t="s">
        <v>379</v>
      </c>
      <c r="B30" s="206" t="s">
        <v>410</v>
      </c>
      <c r="C30" s="207" t="s">
        <v>381</v>
      </c>
      <c r="D30" s="208">
        <v>160</v>
      </c>
      <c r="E30" s="207">
        <v>160</v>
      </c>
    </row>
    <row r="31" spans="1:5" ht="12.75" customHeight="1">
      <c r="A31" s="209" t="s">
        <v>382</v>
      </c>
      <c r="B31" s="209" t="s">
        <v>411</v>
      </c>
      <c r="C31" s="210">
        <v>225</v>
      </c>
      <c r="D31" s="211">
        <v>162.5</v>
      </c>
      <c r="E31" s="211">
        <v>162.5</v>
      </c>
    </row>
    <row r="32" spans="1:5" ht="12.75" customHeight="1">
      <c r="A32" s="206" t="s">
        <v>379</v>
      </c>
      <c r="B32" s="206" t="s">
        <v>412</v>
      </c>
      <c r="C32" s="207" t="s">
        <v>381</v>
      </c>
      <c r="D32" s="208">
        <v>160</v>
      </c>
      <c r="E32" s="207">
        <v>160</v>
      </c>
    </row>
    <row r="33" spans="1:5" ht="12.75" customHeight="1">
      <c r="A33" s="209" t="s">
        <v>382</v>
      </c>
      <c r="B33" s="209" t="s">
        <v>413</v>
      </c>
      <c r="C33" s="210">
        <v>225</v>
      </c>
      <c r="D33" s="211">
        <v>162.5</v>
      </c>
      <c r="E33" s="211">
        <v>162.5</v>
      </c>
    </row>
    <row r="34" spans="1:5" ht="12.75" customHeight="1">
      <c r="A34" s="209" t="s">
        <v>382</v>
      </c>
      <c r="B34" s="209" t="s">
        <v>414</v>
      </c>
      <c r="C34" s="210">
        <v>225</v>
      </c>
      <c r="D34" s="211">
        <v>162.5</v>
      </c>
      <c r="E34" s="211">
        <v>162.5</v>
      </c>
    </row>
    <row r="35" spans="1:5" ht="12.75" customHeight="1">
      <c r="A35" s="206" t="s">
        <v>379</v>
      </c>
      <c r="B35" s="206" t="s">
        <v>415</v>
      </c>
      <c r="C35" s="207" t="s">
        <v>381</v>
      </c>
      <c r="D35" s="208">
        <v>160</v>
      </c>
      <c r="E35" s="207">
        <v>160</v>
      </c>
    </row>
    <row r="36" spans="1:5" ht="12.75" customHeight="1">
      <c r="A36" s="216" t="s">
        <v>416</v>
      </c>
      <c r="B36" s="216" t="s">
        <v>417</v>
      </c>
      <c r="C36" s="217">
        <v>250</v>
      </c>
      <c r="D36" s="218" t="s">
        <v>381</v>
      </c>
      <c r="E36" s="217" t="s">
        <v>381</v>
      </c>
    </row>
    <row r="37" spans="1:5" ht="12.75" customHeight="1">
      <c r="A37" s="212" t="s">
        <v>385</v>
      </c>
      <c r="B37" s="212" t="s">
        <v>418</v>
      </c>
      <c r="C37" s="213">
        <v>240</v>
      </c>
      <c r="D37" s="214">
        <v>75</v>
      </c>
      <c r="E37" s="215">
        <v>75</v>
      </c>
    </row>
    <row r="38" spans="1:5" ht="12.75" customHeight="1">
      <c r="A38" s="206" t="s">
        <v>379</v>
      </c>
      <c r="B38" s="206" t="s">
        <v>419</v>
      </c>
      <c r="C38" s="207" t="s">
        <v>381</v>
      </c>
      <c r="D38" s="208">
        <v>160</v>
      </c>
      <c r="E38" s="207">
        <v>160</v>
      </c>
    </row>
    <row r="39" spans="1:5" ht="12.75" customHeight="1">
      <c r="A39" s="209" t="s">
        <v>382</v>
      </c>
      <c r="B39" s="209" t="s">
        <v>420</v>
      </c>
      <c r="C39" s="210">
        <v>225</v>
      </c>
      <c r="D39" s="211">
        <v>162.5</v>
      </c>
      <c r="E39" s="211">
        <v>162.5</v>
      </c>
    </row>
    <row r="40" spans="1:5" ht="12.75" customHeight="1">
      <c r="A40" s="206" t="s">
        <v>379</v>
      </c>
      <c r="B40" s="206" t="s">
        <v>421</v>
      </c>
      <c r="C40" s="207" t="s">
        <v>381</v>
      </c>
      <c r="D40" s="208">
        <v>160</v>
      </c>
      <c r="E40" s="207">
        <v>160</v>
      </c>
    </row>
    <row r="41" spans="1:5" ht="12.75" customHeight="1">
      <c r="A41" s="206" t="s">
        <v>379</v>
      </c>
      <c r="B41" s="206" t="s">
        <v>422</v>
      </c>
      <c r="C41" s="207" t="s">
        <v>381</v>
      </c>
      <c r="D41" s="208">
        <v>160</v>
      </c>
      <c r="E41" s="207">
        <v>160</v>
      </c>
    </row>
    <row r="42" spans="1:5" ht="12.75" customHeight="1">
      <c r="A42" s="206" t="s">
        <v>379</v>
      </c>
      <c r="B42" s="206" t="s">
        <v>423</v>
      </c>
      <c r="C42" s="207" t="s">
        <v>381</v>
      </c>
      <c r="D42" s="208">
        <v>160</v>
      </c>
      <c r="E42" s="207">
        <v>160</v>
      </c>
    </row>
    <row r="43" spans="1:5" ht="12.75" customHeight="1">
      <c r="A43" s="206" t="s">
        <v>379</v>
      </c>
      <c r="B43" s="206" t="s">
        <v>424</v>
      </c>
      <c r="C43" s="207" t="s">
        <v>381</v>
      </c>
      <c r="D43" s="208">
        <v>160</v>
      </c>
      <c r="E43" s="207">
        <v>160</v>
      </c>
    </row>
    <row r="44" spans="1:5" ht="12.75" customHeight="1">
      <c r="A44" s="206" t="s">
        <v>379</v>
      </c>
      <c r="B44" s="206" t="s">
        <v>425</v>
      </c>
      <c r="C44" s="207" t="s">
        <v>381</v>
      </c>
      <c r="D44" s="208">
        <v>160</v>
      </c>
      <c r="E44" s="207">
        <v>160</v>
      </c>
    </row>
    <row r="45" spans="1:5" ht="12.75" customHeight="1">
      <c r="A45" s="219" t="s">
        <v>426</v>
      </c>
      <c r="B45" s="219" t="s">
        <v>427</v>
      </c>
      <c r="C45" s="220">
        <v>230</v>
      </c>
      <c r="D45" s="221">
        <v>175</v>
      </c>
      <c r="E45" s="221">
        <v>175</v>
      </c>
    </row>
    <row r="46" spans="1:5" ht="12.75" customHeight="1">
      <c r="A46" s="206" t="s">
        <v>379</v>
      </c>
      <c r="B46" s="206" t="s">
        <v>428</v>
      </c>
      <c r="C46" s="207" t="s">
        <v>381</v>
      </c>
      <c r="D46" s="208">
        <v>160</v>
      </c>
      <c r="E46" s="207">
        <v>160</v>
      </c>
    </row>
    <row r="47" spans="1:5" ht="12.75" customHeight="1">
      <c r="A47" s="206" t="s">
        <v>379</v>
      </c>
      <c r="B47" s="206" t="s">
        <v>429</v>
      </c>
      <c r="C47" s="207" t="s">
        <v>381</v>
      </c>
      <c r="D47" s="208">
        <v>160</v>
      </c>
      <c r="E47" s="207">
        <v>160</v>
      </c>
    </row>
    <row r="48" spans="1:5" ht="12.75" customHeight="1">
      <c r="A48" s="206" t="s">
        <v>379</v>
      </c>
      <c r="B48" s="206" t="s">
        <v>430</v>
      </c>
      <c r="C48" s="207" t="s">
        <v>381</v>
      </c>
      <c r="D48" s="208">
        <v>160</v>
      </c>
      <c r="E48" s="207">
        <v>160</v>
      </c>
    </row>
    <row r="49" spans="1:5" ht="12.75" customHeight="1">
      <c r="A49" s="212" t="s">
        <v>385</v>
      </c>
      <c r="B49" s="212" t="s">
        <v>431</v>
      </c>
      <c r="C49" s="213">
        <v>240</v>
      </c>
      <c r="D49" s="214">
        <v>75</v>
      </c>
      <c r="E49" s="215">
        <v>75</v>
      </c>
    </row>
    <row r="50" spans="1:5" ht="12.75" customHeight="1">
      <c r="A50" s="206" t="s">
        <v>379</v>
      </c>
      <c r="B50" s="206" t="s">
        <v>432</v>
      </c>
      <c r="C50" s="207" t="s">
        <v>381</v>
      </c>
      <c r="D50" s="208">
        <v>160</v>
      </c>
      <c r="E50" s="207">
        <v>160</v>
      </c>
    </row>
    <row r="51" spans="1:5" ht="12.75" customHeight="1">
      <c r="A51" s="216" t="s">
        <v>416</v>
      </c>
      <c r="B51" s="216" t="s">
        <v>433</v>
      </c>
      <c r="C51" s="217">
        <v>250</v>
      </c>
      <c r="D51" s="218" t="s">
        <v>381</v>
      </c>
      <c r="E51" s="217" t="s">
        <v>381</v>
      </c>
    </row>
    <row r="52" spans="1:5" ht="12.75" customHeight="1">
      <c r="A52" s="219" t="s">
        <v>426</v>
      </c>
      <c r="B52" s="219" t="s">
        <v>434</v>
      </c>
      <c r="C52" s="220">
        <v>230</v>
      </c>
      <c r="D52" s="221">
        <v>175</v>
      </c>
      <c r="E52" s="221">
        <v>175</v>
      </c>
    </row>
    <row r="53" spans="1:5" ht="12.75" customHeight="1">
      <c r="A53" s="216" t="s">
        <v>416</v>
      </c>
      <c r="B53" s="216" t="s">
        <v>435</v>
      </c>
      <c r="C53" s="217">
        <v>250</v>
      </c>
      <c r="D53" s="218" t="s">
        <v>381</v>
      </c>
      <c r="E53" s="217" t="s">
        <v>381</v>
      </c>
    </row>
    <row r="54" spans="1:5" ht="12.75" customHeight="1">
      <c r="A54" s="209" t="s">
        <v>382</v>
      </c>
      <c r="B54" s="209" t="s">
        <v>436</v>
      </c>
      <c r="C54" s="210">
        <v>225</v>
      </c>
      <c r="D54" s="211">
        <v>162.5</v>
      </c>
      <c r="E54" s="211">
        <v>162.5</v>
      </c>
    </row>
    <row r="55" spans="1:5" ht="12.75" customHeight="1">
      <c r="A55" s="219" t="s">
        <v>426</v>
      </c>
      <c r="B55" s="219" t="s">
        <v>437</v>
      </c>
      <c r="C55" s="220">
        <v>230</v>
      </c>
      <c r="D55" s="221">
        <v>175</v>
      </c>
      <c r="E55" s="221">
        <v>175</v>
      </c>
    </row>
    <row r="56" spans="1:5" ht="12.75" customHeight="1">
      <c r="A56" s="206" t="s">
        <v>379</v>
      </c>
      <c r="B56" s="206" t="s">
        <v>438</v>
      </c>
      <c r="C56" s="207" t="s">
        <v>381</v>
      </c>
      <c r="D56" s="208">
        <v>160</v>
      </c>
      <c r="E56" s="207">
        <v>160</v>
      </c>
    </row>
    <row r="57" spans="1:5" ht="12.75" customHeight="1">
      <c r="A57" s="219" t="s">
        <v>426</v>
      </c>
      <c r="B57" s="219" t="s">
        <v>439</v>
      </c>
      <c r="C57" s="220">
        <v>230</v>
      </c>
      <c r="D57" s="221">
        <v>175</v>
      </c>
      <c r="E57" s="221">
        <v>175</v>
      </c>
    </row>
    <row r="58" spans="1:5" ht="12.75" customHeight="1">
      <c r="A58" s="206" t="s">
        <v>379</v>
      </c>
      <c r="B58" s="206" t="s">
        <v>440</v>
      </c>
      <c r="C58" s="207" t="s">
        <v>381</v>
      </c>
      <c r="D58" s="208">
        <v>160</v>
      </c>
      <c r="E58" s="207">
        <v>160</v>
      </c>
    </row>
    <row r="59" spans="1:5" ht="12.75" customHeight="1">
      <c r="A59" s="206" t="s">
        <v>379</v>
      </c>
      <c r="B59" s="206" t="s">
        <v>441</v>
      </c>
      <c r="C59" s="207" t="s">
        <v>381</v>
      </c>
      <c r="D59" s="208">
        <v>160</v>
      </c>
      <c r="E59" s="207">
        <v>160</v>
      </c>
    </row>
    <row r="60" spans="1:5" ht="12.75" customHeight="1">
      <c r="A60" s="206" t="s">
        <v>379</v>
      </c>
      <c r="B60" s="206" t="s">
        <v>442</v>
      </c>
      <c r="C60" s="207" t="s">
        <v>381</v>
      </c>
      <c r="D60" s="208">
        <v>160</v>
      </c>
      <c r="E60" s="207">
        <v>160</v>
      </c>
    </row>
    <row r="61" spans="1:5" ht="12.75" customHeight="1">
      <c r="A61" s="209" t="s">
        <v>382</v>
      </c>
      <c r="B61" s="209" t="s">
        <v>443</v>
      </c>
      <c r="C61" s="210">
        <v>225</v>
      </c>
      <c r="D61" s="211">
        <v>162.5</v>
      </c>
      <c r="E61" s="211">
        <v>162.5</v>
      </c>
    </row>
    <row r="62" spans="1:5" ht="12.75" customHeight="1">
      <c r="A62" s="209" t="s">
        <v>382</v>
      </c>
      <c r="B62" s="209" t="s">
        <v>444</v>
      </c>
      <c r="C62" s="210">
        <v>225</v>
      </c>
      <c r="D62" s="211">
        <v>162.5</v>
      </c>
      <c r="E62" s="211">
        <v>162.5</v>
      </c>
    </row>
    <row r="63" spans="1:5" ht="12.75" customHeight="1">
      <c r="A63" s="206" t="s">
        <v>379</v>
      </c>
      <c r="B63" s="206" t="s">
        <v>445</v>
      </c>
      <c r="C63" s="207" t="s">
        <v>381</v>
      </c>
      <c r="D63" s="208">
        <v>160</v>
      </c>
      <c r="E63" s="207">
        <v>160</v>
      </c>
    </row>
    <row r="64" spans="1:5" ht="12.75" customHeight="1">
      <c r="A64" s="209" t="s">
        <v>382</v>
      </c>
      <c r="B64" s="209" t="s">
        <v>446</v>
      </c>
      <c r="C64" s="210">
        <v>225</v>
      </c>
      <c r="D64" s="211">
        <v>162.5</v>
      </c>
      <c r="E64" s="211">
        <v>162.5</v>
      </c>
    </row>
    <row r="65" spans="1:5" ht="12.75" customHeight="1">
      <c r="A65" s="209" t="s">
        <v>382</v>
      </c>
      <c r="B65" s="209" t="s">
        <v>447</v>
      </c>
      <c r="C65" s="210">
        <v>225</v>
      </c>
      <c r="D65" s="211">
        <v>162.5</v>
      </c>
      <c r="E65" s="211">
        <v>162.5</v>
      </c>
    </row>
    <row r="66" spans="1:5" ht="12.75" customHeight="1">
      <c r="A66" s="206" t="s">
        <v>379</v>
      </c>
      <c r="B66" s="206" t="s">
        <v>448</v>
      </c>
      <c r="C66" s="207" t="s">
        <v>381</v>
      </c>
      <c r="D66" s="208">
        <v>160</v>
      </c>
      <c r="E66" s="207">
        <v>160</v>
      </c>
    </row>
    <row r="67" spans="1:5" ht="12.75" customHeight="1">
      <c r="A67" s="206" t="s">
        <v>379</v>
      </c>
      <c r="B67" s="206" t="s">
        <v>449</v>
      </c>
      <c r="C67" s="207" t="s">
        <v>381</v>
      </c>
      <c r="D67" s="208">
        <v>160</v>
      </c>
      <c r="E67" s="207">
        <v>160</v>
      </c>
    </row>
    <row r="68" spans="1:5" ht="12.75" customHeight="1">
      <c r="A68" s="216" t="s">
        <v>416</v>
      </c>
      <c r="B68" s="216" t="s">
        <v>450</v>
      </c>
      <c r="C68" s="217">
        <v>250</v>
      </c>
      <c r="D68" s="218" t="s">
        <v>381</v>
      </c>
      <c r="E68" s="217" t="s">
        <v>381</v>
      </c>
    </row>
    <row r="69" spans="1:5" ht="12.75" customHeight="1">
      <c r="A69" s="209" t="s">
        <v>382</v>
      </c>
      <c r="B69" s="209" t="s">
        <v>451</v>
      </c>
      <c r="C69" s="210">
        <v>225</v>
      </c>
      <c r="D69" s="211">
        <v>162.5</v>
      </c>
      <c r="E69" s="211">
        <v>162.5</v>
      </c>
    </row>
    <row r="70" spans="1:5" ht="12.75" customHeight="1">
      <c r="A70" s="206" t="s">
        <v>379</v>
      </c>
      <c r="B70" s="206" t="s">
        <v>452</v>
      </c>
      <c r="C70" s="207" t="s">
        <v>381</v>
      </c>
      <c r="D70" s="208">
        <v>160</v>
      </c>
      <c r="E70" s="207">
        <v>160</v>
      </c>
    </row>
    <row r="71" spans="1:5" ht="12.75" customHeight="1">
      <c r="A71" s="216" t="s">
        <v>416</v>
      </c>
      <c r="B71" s="216" t="s">
        <v>453</v>
      </c>
      <c r="C71" s="217">
        <v>250</v>
      </c>
      <c r="D71" s="218" t="s">
        <v>381</v>
      </c>
      <c r="E71" s="217" t="s">
        <v>381</v>
      </c>
    </row>
    <row r="72" spans="1:5" ht="12.75" customHeight="1">
      <c r="A72" s="216" t="s">
        <v>416</v>
      </c>
      <c r="B72" s="216" t="s">
        <v>454</v>
      </c>
      <c r="C72" s="217">
        <v>250</v>
      </c>
      <c r="D72" s="218" t="s">
        <v>381</v>
      </c>
      <c r="E72" s="217" t="s">
        <v>381</v>
      </c>
    </row>
    <row r="73" spans="1:5" ht="12.75" customHeight="1">
      <c r="A73" s="206" t="s">
        <v>379</v>
      </c>
      <c r="B73" s="206" t="s">
        <v>455</v>
      </c>
      <c r="C73" s="207" t="s">
        <v>381</v>
      </c>
      <c r="D73" s="208">
        <v>160</v>
      </c>
      <c r="E73" s="207">
        <v>160</v>
      </c>
    </row>
    <row r="74" spans="1:5" ht="12.75" customHeight="1">
      <c r="A74" s="206" t="s">
        <v>379</v>
      </c>
      <c r="B74" s="206" t="s">
        <v>456</v>
      </c>
      <c r="C74" s="207" t="s">
        <v>381</v>
      </c>
      <c r="D74" s="208">
        <v>160</v>
      </c>
      <c r="E74" s="207">
        <v>160</v>
      </c>
    </row>
    <row r="75" spans="1:5" ht="12.75" customHeight="1">
      <c r="A75" s="203" t="s">
        <v>377</v>
      </c>
      <c r="B75" s="203" t="s">
        <v>457</v>
      </c>
      <c r="C75" s="204">
        <v>167.5</v>
      </c>
      <c r="D75" s="205">
        <v>150</v>
      </c>
      <c r="E75" s="204">
        <v>150</v>
      </c>
    </row>
    <row r="76" spans="1:5" ht="12.75" customHeight="1">
      <c r="A76" s="206" t="s">
        <v>379</v>
      </c>
      <c r="B76" s="206" t="s">
        <v>458</v>
      </c>
      <c r="C76" s="207" t="s">
        <v>381</v>
      </c>
      <c r="D76" s="208">
        <v>160</v>
      </c>
      <c r="E76" s="207">
        <v>160</v>
      </c>
    </row>
    <row r="77" spans="1:5" ht="12.75" customHeight="1">
      <c r="A77" s="206" t="s">
        <v>379</v>
      </c>
      <c r="B77" s="206" t="s">
        <v>459</v>
      </c>
      <c r="C77" s="207" t="s">
        <v>381</v>
      </c>
      <c r="D77" s="208">
        <v>160</v>
      </c>
      <c r="E77" s="207">
        <v>160</v>
      </c>
    </row>
    <row r="78" spans="1:5" ht="12.75" customHeight="1">
      <c r="A78" s="219" t="s">
        <v>426</v>
      </c>
      <c r="B78" s="219" t="s">
        <v>460</v>
      </c>
      <c r="C78" s="220">
        <v>230</v>
      </c>
      <c r="D78" s="221">
        <v>175</v>
      </c>
      <c r="E78" s="221">
        <v>175</v>
      </c>
    </row>
    <row r="79" spans="1:5" ht="12.75" customHeight="1">
      <c r="A79" s="206" t="s">
        <v>379</v>
      </c>
      <c r="B79" s="206" t="s">
        <v>461</v>
      </c>
      <c r="C79" s="207" t="s">
        <v>381</v>
      </c>
      <c r="D79" s="208">
        <v>160</v>
      </c>
      <c r="E79" s="207">
        <v>160</v>
      </c>
    </row>
    <row r="80" spans="1:5" ht="12.75" customHeight="1">
      <c r="A80" s="206" t="s">
        <v>379</v>
      </c>
      <c r="B80" s="206" t="s">
        <v>462</v>
      </c>
      <c r="C80" s="207" t="s">
        <v>381</v>
      </c>
      <c r="D80" s="208">
        <v>160</v>
      </c>
      <c r="E80" s="207">
        <v>160</v>
      </c>
    </row>
    <row r="81" spans="1:5" ht="12.75" customHeight="1">
      <c r="A81" s="206" t="s">
        <v>379</v>
      </c>
      <c r="B81" s="206" t="s">
        <v>463</v>
      </c>
      <c r="C81" s="207" t="s">
        <v>381</v>
      </c>
      <c r="D81" s="208">
        <v>160</v>
      </c>
      <c r="E81" s="207">
        <v>160</v>
      </c>
    </row>
    <row r="82" spans="1:5" ht="12.75" customHeight="1">
      <c r="A82" s="206" t="s">
        <v>379</v>
      </c>
      <c r="B82" s="206" t="s">
        <v>464</v>
      </c>
      <c r="C82" s="207" t="s">
        <v>381</v>
      </c>
      <c r="D82" s="208">
        <v>160</v>
      </c>
      <c r="E82" s="207">
        <v>160</v>
      </c>
    </row>
    <row r="83" spans="1:5" ht="12.75" customHeight="1">
      <c r="A83" s="206" t="s">
        <v>379</v>
      </c>
      <c r="B83" s="206" t="s">
        <v>465</v>
      </c>
      <c r="C83" s="207" t="s">
        <v>381</v>
      </c>
      <c r="D83" s="208">
        <v>160</v>
      </c>
      <c r="E83" s="207">
        <v>160</v>
      </c>
    </row>
    <row r="84" spans="1:5" ht="12.75" customHeight="1">
      <c r="A84" s="219" t="s">
        <v>426</v>
      </c>
      <c r="B84" s="219" t="s">
        <v>466</v>
      </c>
      <c r="C84" s="220">
        <v>230</v>
      </c>
      <c r="D84" s="221">
        <v>175</v>
      </c>
      <c r="E84" s="221">
        <v>175</v>
      </c>
    </row>
    <row r="85" spans="1:5" ht="12.75" customHeight="1">
      <c r="A85" s="206" t="s">
        <v>379</v>
      </c>
      <c r="B85" s="206" t="s">
        <v>467</v>
      </c>
      <c r="C85" s="207" t="s">
        <v>381</v>
      </c>
      <c r="D85" s="208">
        <v>160</v>
      </c>
      <c r="E85" s="207">
        <v>160</v>
      </c>
    </row>
    <row r="86" spans="1:5" ht="12.75" customHeight="1">
      <c r="A86" s="212" t="s">
        <v>385</v>
      </c>
      <c r="B86" s="212" t="s">
        <v>468</v>
      </c>
      <c r="C86" s="213">
        <v>240</v>
      </c>
      <c r="D86" s="214">
        <v>75</v>
      </c>
      <c r="E86" s="215">
        <v>75</v>
      </c>
    </row>
    <row r="87" spans="1:5" ht="12.75" customHeight="1">
      <c r="A87" s="206" t="s">
        <v>379</v>
      </c>
      <c r="B87" s="206" t="s">
        <v>469</v>
      </c>
      <c r="C87" s="207" t="s">
        <v>381</v>
      </c>
      <c r="D87" s="208">
        <v>160</v>
      </c>
      <c r="E87" s="207">
        <v>160</v>
      </c>
    </row>
    <row r="88" spans="1:5" ht="12.75" customHeight="1">
      <c r="A88" s="206" t="s">
        <v>379</v>
      </c>
      <c r="B88" s="206" t="s">
        <v>470</v>
      </c>
      <c r="C88" s="207" t="s">
        <v>381</v>
      </c>
      <c r="D88" s="208">
        <v>160</v>
      </c>
      <c r="E88" s="207">
        <v>160</v>
      </c>
    </row>
    <row r="89" spans="1:5" ht="12.75" customHeight="1">
      <c r="A89" s="206" t="s">
        <v>379</v>
      </c>
      <c r="B89" s="206" t="s">
        <v>471</v>
      </c>
      <c r="C89" s="207" t="s">
        <v>381</v>
      </c>
      <c r="D89" s="208">
        <v>160</v>
      </c>
      <c r="E89" s="207">
        <v>160</v>
      </c>
    </row>
    <row r="90" spans="1:5" ht="12.75" customHeight="1">
      <c r="A90" s="206" t="s">
        <v>379</v>
      </c>
      <c r="B90" s="206" t="s">
        <v>472</v>
      </c>
      <c r="C90" s="207" t="s">
        <v>381</v>
      </c>
      <c r="D90" s="208">
        <v>160</v>
      </c>
      <c r="E90" s="207">
        <v>160</v>
      </c>
    </row>
    <row r="91" spans="1:5" ht="12.75" customHeight="1">
      <c r="A91" s="206" t="s">
        <v>379</v>
      </c>
      <c r="B91" s="206" t="s">
        <v>473</v>
      </c>
      <c r="C91" s="207" t="s">
        <v>381</v>
      </c>
      <c r="D91" s="208">
        <v>160</v>
      </c>
      <c r="E91" s="207">
        <v>160</v>
      </c>
    </row>
    <row r="92" spans="1:5" ht="12.75" customHeight="1">
      <c r="A92" s="206" t="s">
        <v>379</v>
      </c>
      <c r="B92" s="206" t="s">
        <v>474</v>
      </c>
      <c r="C92" s="207" t="s">
        <v>381</v>
      </c>
      <c r="D92" s="208">
        <v>160</v>
      </c>
      <c r="E92" s="207">
        <v>160</v>
      </c>
    </row>
    <row r="93" spans="1:5" ht="12.75" customHeight="1">
      <c r="A93" s="219" t="s">
        <v>426</v>
      </c>
      <c r="B93" s="219" t="s">
        <v>475</v>
      </c>
      <c r="C93" s="220">
        <v>230</v>
      </c>
      <c r="D93" s="221">
        <v>175</v>
      </c>
      <c r="E93" s="221">
        <v>175</v>
      </c>
    </row>
    <row r="94" spans="1:5" ht="12.75" customHeight="1">
      <c r="A94" s="212" t="s">
        <v>385</v>
      </c>
      <c r="B94" s="212" t="s">
        <v>476</v>
      </c>
      <c r="C94" s="213">
        <v>240</v>
      </c>
      <c r="D94" s="214">
        <v>75</v>
      </c>
      <c r="E94" s="215">
        <v>75</v>
      </c>
    </row>
    <row r="95" spans="1:5" ht="12.75" customHeight="1">
      <c r="A95" s="209" t="s">
        <v>382</v>
      </c>
      <c r="B95" s="209" t="s">
        <v>477</v>
      </c>
      <c r="C95" s="210">
        <v>225</v>
      </c>
      <c r="D95" s="211">
        <v>162.5</v>
      </c>
      <c r="E95" s="211">
        <v>162.5</v>
      </c>
    </row>
    <row r="96" spans="1:5" ht="12.75" customHeight="1">
      <c r="A96" s="206" t="s">
        <v>379</v>
      </c>
      <c r="B96" s="206" t="s">
        <v>478</v>
      </c>
      <c r="C96" s="207" t="s">
        <v>381</v>
      </c>
      <c r="D96" s="208">
        <v>160</v>
      </c>
      <c r="E96" s="207">
        <v>160</v>
      </c>
    </row>
    <row r="97" spans="1:5" ht="12.75" customHeight="1">
      <c r="A97" s="206" t="s">
        <v>379</v>
      </c>
      <c r="B97" s="206" t="s">
        <v>479</v>
      </c>
      <c r="C97" s="207" t="s">
        <v>381</v>
      </c>
      <c r="D97" s="208">
        <v>160</v>
      </c>
      <c r="E97" s="207">
        <v>160</v>
      </c>
    </row>
    <row r="98" spans="1:5" ht="12.75" customHeight="1">
      <c r="A98" s="206" t="s">
        <v>379</v>
      </c>
      <c r="B98" s="206" t="s">
        <v>480</v>
      </c>
      <c r="C98" s="207" t="s">
        <v>381</v>
      </c>
      <c r="D98" s="208">
        <v>160</v>
      </c>
      <c r="E98" s="207">
        <v>160</v>
      </c>
    </row>
    <row r="99" spans="1:5" ht="12.75" customHeight="1">
      <c r="A99" s="206" t="s">
        <v>379</v>
      </c>
      <c r="B99" s="206" t="s">
        <v>481</v>
      </c>
      <c r="C99" s="207" t="s">
        <v>381</v>
      </c>
      <c r="D99" s="208">
        <v>160</v>
      </c>
      <c r="E99" s="207">
        <v>160</v>
      </c>
    </row>
    <row r="100" spans="1:5" ht="12.75" customHeight="1">
      <c r="A100" s="222" t="s">
        <v>482</v>
      </c>
      <c r="B100" s="222" t="s">
        <v>483</v>
      </c>
      <c r="C100" s="223">
        <v>495</v>
      </c>
      <c r="D100" s="223">
        <v>75</v>
      </c>
      <c r="E100" s="224">
        <v>75</v>
      </c>
    </row>
    <row r="101" spans="1:5" ht="12.75" customHeight="1">
      <c r="A101" s="212" t="s">
        <v>385</v>
      </c>
      <c r="B101" s="212" t="s">
        <v>484</v>
      </c>
      <c r="C101" s="213">
        <v>240</v>
      </c>
      <c r="D101" s="214">
        <v>75</v>
      </c>
      <c r="E101" s="215">
        <v>75</v>
      </c>
    </row>
    <row r="102" spans="1:5" ht="12.75" customHeight="1">
      <c r="A102" s="206" t="s">
        <v>379</v>
      </c>
      <c r="B102" s="206" t="s">
        <v>485</v>
      </c>
      <c r="C102" s="207" t="s">
        <v>381</v>
      </c>
      <c r="D102" s="208">
        <v>160</v>
      </c>
      <c r="E102" s="207">
        <v>160</v>
      </c>
    </row>
    <row r="103" spans="1:5" ht="12.75" customHeight="1">
      <c r="A103" s="206" t="s">
        <v>379</v>
      </c>
      <c r="B103" s="206" t="s">
        <v>486</v>
      </c>
      <c r="C103" s="207" t="s">
        <v>381</v>
      </c>
      <c r="D103" s="208">
        <v>160</v>
      </c>
      <c r="E103" s="207">
        <v>160</v>
      </c>
    </row>
    <row r="104" spans="1:5" ht="12.75" customHeight="1">
      <c r="A104" s="209" t="s">
        <v>382</v>
      </c>
      <c r="B104" s="209" t="s">
        <v>487</v>
      </c>
      <c r="C104" s="210">
        <v>225</v>
      </c>
      <c r="D104" s="211">
        <v>162.5</v>
      </c>
      <c r="E104" s="211">
        <v>162.5</v>
      </c>
    </row>
    <row r="105" spans="1:5" ht="12.75" customHeight="1">
      <c r="A105" s="206" t="s">
        <v>379</v>
      </c>
      <c r="B105" s="206" t="s">
        <v>488</v>
      </c>
      <c r="C105" s="207" t="s">
        <v>381</v>
      </c>
      <c r="D105" s="208">
        <v>160</v>
      </c>
      <c r="E105" s="207">
        <v>160</v>
      </c>
    </row>
    <row r="106" spans="1:5" ht="12.75" customHeight="1">
      <c r="A106" s="206" t="s">
        <v>379</v>
      </c>
      <c r="B106" s="206" t="s">
        <v>489</v>
      </c>
      <c r="C106" s="207" t="s">
        <v>381</v>
      </c>
      <c r="D106" s="208">
        <v>160</v>
      </c>
      <c r="E106" s="207">
        <v>160</v>
      </c>
    </row>
    <row r="107" spans="1:5" ht="12.75" customHeight="1">
      <c r="A107" s="209" t="s">
        <v>382</v>
      </c>
      <c r="B107" s="209" t="s">
        <v>490</v>
      </c>
      <c r="C107" s="210">
        <v>225</v>
      </c>
      <c r="D107" s="211">
        <v>162.5</v>
      </c>
      <c r="E107" s="211">
        <v>162.5</v>
      </c>
    </row>
    <row r="108" spans="1:5" ht="12.75" customHeight="1">
      <c r="A108" s="206" t="s">
        <v>379</v>
      </c>
      <c r="B108" s="206" t="s">
        <v>491</v>
      </c>
      <c r="C108" s="207" t="s">
        <v>381</v>
      </c>
      <c r="D108" s="208">
        <v>160</v>
      </c>
      <c r="E108" s="207">
        <v>160</v>
      </c>
    </row>
    <row r="109" spans="1:5" ht="12.75" customHeight="1">
      <c r="A109" s="206" t="s">
        <v>379</v>
      </c>
      <c r="B109" s="206" t="s">
        <v>492</v>
      </c>
      <c r="C109" s="207" t="s">
        <v>381</v>
      </c>
      <c r="D109" s="208">
        <v>160</v>
      </c>
      <c r="E109" s="207">
        <v>160</v>
      </c>
    </row>
    <row r="110" spans="1:5" ht="12.75" customHeight="1">
      <c r="A110" s="206" t="s">
        <v>379</v>
      </c>
      <c r="B110" s="206" t="s">
        <v>493</v>
      </c>
      <c r="C110" s="207" t="s">
        <v>381</v>
      </c>
      <c r="D110" s="208">
        <v>160</v>
      </c>
      <c r="E110" s="207">
        <v>160</v>
      </c>
    </row>
    <row r="111" spans="1:5" ht="12.75" customHeight="1">
      <c r="A111" s="206" t="s">
        <v>379</v>
      </c>
      <c r="B111" s="206" t="s">
        <v>494</v>
      </c>
      <c r="C111" s="207" t="s">
        <v>381</v>
      </c>
      <c r="D111" s="208">
        <v>160</v>
      </c>
      <c r="E111" s="207">
        <v>160</v>
      </c>
    </row>
    <row r="112" spans="1:5" ht="12.75" customHeight="1">
      <c r="A112" s="206" t="s">
        <v>379</v>
      </c>
      <c r="B112" s="206" t="s">
        <v>495</v>
      </c>
      <c r="C112" s="207" t="s">
        <v>381</v>
      </c>
      <c r="D112" s="208">
        <v>160</v>
      </c>
      <c r="E112" s="207">
        <v>160</v>
      </c>
    </row>
    <row r="113" spans="1:5" ht="12.75" customHeight="1">
      <c r="A113" s="206" t="s">
        <v>379</v>
      </c>
      <c r="B113" s="206" t="s">
        <v>496</v>
      </c>
      <c r="C113" s="207" t="s">
        <v>381</v>
      </c>
      <c r="D113" s="208">
        <v>160</v>
      </c>
      <c r="E113" s="207">
        <v>160</v>
      </c>
    </row>
    <row r="114" spans="1:5" ht="12.75" customHeight="1">
      <c r="A114" s="212" t="s">
        <v>385</v>
      </c>
      <c r="B114" s="212" t="s">
        <v>497</v>
      </c>
      <c r="C114" s="213">
        <v>240</v>
      </c>
      <c r="D114" s="214">
        <v>75</v>
      </c>
      <c r="E114" s="215">
        <v>75</v>
      </c>
    </row>
    <row r="115" spans="1:5" ht="12.75" customHeight="1">
      <c r="A115" s="203" t="s">
        <v>377</v>
      </c>
      <c r="B115" s="203" t="s">
        <v>498</v>
      </c>
      <c r="C115" s="204">
        <v>167.5</v>
      </c>
      <c r="D115" s="205">
        <v>150</v>
      </c>
      <c r="E115" s="204">
        <v>150</v>
      </c>
    </row>
    <row r="116" spans="1:5" ht="12.75" customHeight="1">
      <c r="A116" s="212" t="s">
        <v>385</v>
      </c>
      <c r="B116" s="212" t="s">
        <v>499</v>
      </c>
      <c r="C116" s="213">
        <v>240</v>
      </c>
      <c r="D116" s="214">
        <v>75</v>
      </c>
      <c r="E116" s="215">
        <v>75</v>
      </c>
    </row>
    <row r="117" spans="1:5" ht="12.75" customHeight="1">
      <c r="A117" s="206" t="s">
        <v>379</v>
      </c>
      <c r="B117" s="206" t="s">
        <v>500</v>
      </c>
      <c r="C117" s="207" t="s">
        <v>381</v>
      </c>
      <c r="D117" s="208">
        <v>160</v>
      </c>
      <c r="E117" s="207">
        <v>160</v>
      </c>
    </row>
    <row r="118" spans="1:5" ht="12.75" customHeight="1">
      <c r="A118" s="203" t="s">
        <v>377</v>
      </c>
      <c r="B118" s="203" t="s">
        <v>501</v>
      </c>
      <c r="C118" s="204">
        <v>167.5</v>
      </c>
      <c r="D118" s="205">
        <v>150</v>
      </c>
      <c r="E118" s="204">
        <v>150</v>
      </c>
    </row>
    <row r="119" spans="1:5" ht="12.75" customHeight="1">
      <c r="A119" s="206" t="s">
        <v>379</v>
      </c>
      <c r="B119" s="206" t="s">
        <v>502</v>
      </c>
      <c r="C119" s="207" t="s">
        <v>381</v>
      </c>
      <c r="D119" s="208">
        <v>160</v>
      </c>
      <c r="E119" s="207">
        <v>160</v>
      </c>
    </row>
    <row r="120" spans="1:5" ht="12.75" customHeight="1">
      <c r="A120" s="216" t="s">
        <v>416</v>
      </c>
      <c r="B120" s="216" t="s">
        <v>503</v>
      </c>
      <c r="C120" s="217">
        <v>250</v>
      </c>
      <c r="D120" s="218" t="s">
        <v>381</v>
      </c>
      <c r="E120" s="217" t="s">
        <v>381</v>
      </c>
    </row>
    <row r="121" spans="1:5" ht="12.75" customHeight="1">
      <c r="A121" s="209" t="s">
        <v>382</v>
      </c>
      <c r="B121" s="209" t="s">
        <v>504</v>
      </c>
      <c r="C121" s="210">
        <v>225</v>
      </c>
      <c r="D121" s="211">
        <v>162.5</v>
      </c>
      <c r="E121" s="211">
        <v>162.5</v>
      </c>
    </row>
    <row r="122" spans="1:5" ht="12.75" customHeight="1">
      <c r="A122" s="209" t="s">
        <v>382</v>
      </c>
      <c r="B122" s="209" t="s">
        <v>505</v>
      </c>
      <c r="C122" s="210">
        <v>225</v>
      </c>
      <c r="D122" s="211">
        <v>162.5</v>
      </c>
      <c r="E122" s="211">
        <v>162.5</v>
      </c>
    </row>
    <row r="123" spans="1:5" ht="12.75" customHeight="1">
      <c r="A123" s="206" t="s">
        <v>379</v>
      </c>
      <c r="B123" s="206" t="s">
        <v>506</v>
      </c>
      <c r="C123" s="207" t="s">
        <v>381</v>
      </c>
      <c r="D123" s="208">
        <v>160</v>
      </c>
      <c r="E123" s="225">
        <v>160</v>
      </c>
    </row>
    <row r="124" spans="1:5" ht="12.75" customHeight="1">
      <c r="A124" s="206" t="s">
        <v>379</v>
      </c>
      <c r="B124" s="206" t="s">
        <v>507</v>
      </c>
      <c r="C124" s="226" t="s">
        <v>381</v>
      </c>
      <c r="D124" s="208">
        <v>160</v>
      </c>
      <c r="E124" s="226">
        <v>160</v>
      </c>
    </row>
    <row r="125" spans="1:5" ht="12.75" customHeight="1">
      <c r="A125" s="203" t="s">
        <v>377</v>
      </c>
      <c r="B125" s="203" t="s">
        <v>508</v>
      </c>
      <c r="C125" s="204">
        <v>167.5</v>
      </c>
      <c r="D125" s="205">
        <v>150</v>
      </c>
      <c r="E125" s="204">
        <v>150</v>
      </c>
    </row>
    <row r="126" spans="1:5" ht="12.75" customHeight="1">
      <c r="A126" s="206" t="s">
        <v>379</v>
      </c>
      <c r="B126" s="206" t="s">
        <v>509</v>
      </c>
      <c r="C126" s="207" t="s">
        <v>381</v>
      </c>
      <c r="D126" s="208">
        <v>160</v>
      </c>
      <c r="E126" s="207">
        <v>160</v>
      </c>
    </row>
    <row r="127" spans="1:5" ht="12.75" customHeight="1">
      <c r="A127" s="206" t="s">
        <v>379</v>
      </c>
      <c r="B127" s="206" t="s">
        <v>510</v>
      </c>
      <c r="C127" s="207" t="s">
        <v>381</v>
      </c>
      <c r="D127" s="208">
        <v>160</v>
      </c>
      <c r="E127" s="207">
        <v>160</v>
      </c>
    </row>
    <row r="128" spans="1:5" ht="12.75" customHeight="1">
      <c r="A128" s="206" t="s">
        <v>379</v>
      </c>
      <c r="B128" s="206" t="s">
        <v>511</v>
      </c>
      <c r="C128" s="207" t="s">
        <v>381</v>
      </c>
      <c r="D128" s="208">
        <v>160</v>
      </c>
      <c r="E128" s="207">
        <v>160</v>
      </c>
    </row>
    <row r="129" spans="1:5" ht="12.75" customHeight="1">
      <c r="A129" s="206" t="s">
        <v>379</v>
      </c>
      <c r="B129" s="206" t="s">
        <v>512</v>
      </c>
      <c r="C129" s="207" t="s">
        <v>381</v>
      </c>
      <c r="D129" s="208">
        <v>160</v>
      </c>
      <c r="E129" s="207">
        <v>160</v>
      </c>
    </row>
    <row r="130" spans="1:5" ht="12.75" customHeight="1">
      <c r="A130" s="206" t="s">
        <v>379</v>
      </c>
      <c r="B130" s="206" t="s">
        <v>513</v>
      </c>
      <c r="C130" s="207" t="s">
        <v>381</v>
      </c>
      <c r="D130" s="208">
        <v>160</v>
      </c>
      <c r="E130" s="207">
        <v>160</v>
      </c>
    </row>
    <row r="131" spans="1:5" ht="12.75" customHeight="1">
      <c r="A131" s="203" t="s">
        <v>377</v>
      </c>
      <c r="B131" s="203" t="s">
        <v>514</v>
      </c>
      <c r="C131" s="204">
        <v>167.5</v>
      </c>
      <c r="D131" s="205">
        <v>150</v>
      </c>
      <c r="E131" s="204">
        <v>150</v>
      </c>
    </row>
    <row r="132" spans="1:5" ht="12.75" customHeight="1">
      <c r="A132" s="206" t="s">
        <v>379</v>
      </c>
      <c r="B132" s="206" t="s">
        <v>515</v>
      </c>
      <c r="C132" s="207" t="s">
        <v>381</v>
      </c>
      <c r="D132" s="208">
        <v>160</v>
      </c>
      <c r="E132" s="207">
        <v>160</v>
      </c>
    </row>
    <row r="133" spans="1:5" ht="12.75" customHeight="1">
      <c r="A133" s="206" t="s">
        <v>379</v>
      </c>
      <c r="B133" s="206" t="s">
        <v>516</v>
      </c>
      <c r="C133" s="207" t="s">
        <v>381</v>
      </c>
      <c r="D133" s="208">
        <v>160</v>
      </c>
      <c r="E133" s="207">
        <v>160</v>
      </c>
    </row>
    <row r="134" spans="1:5" ht="12.75" customHeight="1">
      <c r="A134" s="206" t="s">
        <v>379</v>
      </c>
      <c r="B134" s="206" t="s">
        <v>517</v>
      </c>
      <c r="C134" s="207" t="s">
        <v>381</v>
      </c>
      <c r="D134" s="208">
        <v>160</v>
      </c>
      <c r="E134" s="207">
        <v>160</v>
      </c>
    </row>
    <row r="135" spans="1:5" ht="12.75" customHeight="1">
      <c r="A135" s="209" t="s">
        <v>382</v>
      </c>
      <c r="B135" s="209" t="s">
        <v>518</v>
      </c>
      <c r="C135" s="210">
        <v>225</v>
      </c>
      <c r="D135" s="211">
        <v>162.5</v>
      </c>
      <c r="E135" s="211">
        <v>162.5</v>
      </c>
    </row>
    <row r="136" spans="1:5" ht="12.75" customHeight="1">
      <c r="A136" s="206" t="s">
        <v>379</v>
      </c>
      <c r="B136" s="206" t="s">
        <v>519</v>
      </c>
      <c r="C136" s="207" t="s">
        <v>381</v>
      </c>
      <c r="D136" s="208">
        <v>160</v>
      </c>
      <c r="E136" s="207">
        <v>160</v>
      </c>
    </row>
    <row r="137" spans="1:5" ht="12.75" customHeight="1">
      <c r="A137" s="212" t="s">
        <v>385</v>
      </c>
      <c r="B137" s="212" t="s">
        <v>520</v>
      </c>
      <c r="C137" s="213">
        <v>240</v>
      </c>
      <c r="D137" s="214">
        <v>75</v>
      </c>
      <c r="E137" s="215">
        <v>75</v>
      </c>
    </row>
    <row r="138" spans="1:5" ht="12.75" customHeight="1">
      <c r="A138" s="206" t="s">
        <v>379</v>
      </c>
      <c r="B138" s="206" t="s">
        <v>521</v>
      </c>
      <c r="C138" s="207" t="s">
        <v>381</v>
      </c>
      <c r="D138" s="208">
        <v>160</v>
      </c>
      <c r="E138" s="207">
        <v>160</v>
      </c>
    </row>
    <row r="139" spans="1:5" ht="12.75" customHeight="1">
      <c r="A139" s="206" t="s">
        <v>379</v>
      </c>
      <c r="B139" s="206" t="s">
        <v>522</v>
      </c>
      <c r="C139" s="207" t="s">
        <v>381</v>
      </c>
      <c r="D139" s="208">
        <v>160</v>
      </c>
      <c r="E139" s="207">
        <v>160</v>
      </c>
    </row>
    <row r="140" spans="1:5" ht="12.75" customHeight="1">
      <c r="A140" s="206" t="s">
        <v>379</v>
      </c>
      <c r="B140" s="206" t="s">
        <v>523</v>
      </c>
      <c r="C140" s="207" t="s">
        <v>381</v>
      </c>
      <c r="D140" s="208">
        <v>160</v>
      </c>
      <c r="E140" s="207">
        <v>160</v>
      </c>
    </row>
    <row r="141" spans="1:5" ht="12.75" customHeight="1">
      <c r="A141" s="206" t="s">
        <v>379</v>
      </c>
      <c r="B141" s="206" t="s">
        <v>524</v>
      </c>
      <c r="C141" s="207" t="s">
        <v>381</v>
      </c>
      <c r="D141" s="208">
        <v>160</v>
      </c>
      <c r="E141" s="207">
        <v>160</v>
      </c>
    </row>
    <row r="142" spans="1:5" ht="12.75" customHeight="1">
      <c r="A142" s="206" t="s">
        <v>379</v>
      </c>
      <c r="B142" s="206" t="s">
        <v>525</v>
      </c>
      <c r="C142" s="207" t="s">
        <v>381</v>
      </c>
      <c r="D142" s="208">
        <v>160</v>
      </c>
      <c r="E142" s="207">
        <v>160</v>
      </c>
    </row>
    <row r="143" spans="1:5" ht="12.75" customHeight="1">
      <c r="A143" s="206" t="s">
        <v>379</v>
      </c>
      <c r="B143" s="206" t="s">
        <v>526</v>
      </c>
      <c r="C143" s="207" t="s">
        <v>381</v>
      </c>
      <c r="D143" s="208">
        <v>160</v>
      </c>
      <c r="E143" s="207">
        <v>160</v>
      </c>
    </row>
    <row r="144" spans="1:5" ht="12.75" customHeight="1">
      <c r="A144" s="206" t="s">
        <v>379</v>
      </c>
      <c r="B144" s="206" t="s">
        <v>527</v>
      </c>
      <c r="C144" s="207" t="s">
        <v>381</v>
      </c>
      <c r="D144" s="208">
        <v>160</v>
      </c>
      <c r="E144" s="207">
        <v>160</v>
      </c>
    </row>
    <row r="145" spans="1:6" ht="12.75" customHeight="1">
      <c r="A145" s="209" t="s">
        <v>382</v>
      </c>
      <c r="B145" s="209" t="s">
        <v>528</v>
      </c>
      <c r="C145" s="210">
        <v>225</v>
      </c>
      <c r="D145" s="211">
        <v>162.5</v>
      </c>
      <c r="E145" s="211">
        <v>162.5</v>
      </c>
    </row>
    <row r="146" spans="1:6" ht="12.75" customHeight="1">
      <c r="A146" s="206" t="s">
        <v>379</v>
      </c>
      <c r="B146" s="206" t="s">
        <v>529</v>
      </c>
      <c r="C146" s="207" t="s">
        <v>381</v>
      </c>
      <c r="D146" s="208">
        <v>160</v>
      </c>
      <c r="E146" s="207">
        <v>160</v>
      </c>
    </row>
    <row r="147" spans="1:6" ht="12.75" customHeight="1">
      <c r="A147" s="206" t="s">
        <v>379</v>
      </c>
      <c r="B147" s="206" t="s">
        <v>530</v>
      </c>
      <c r="C147" s="207" t="s">
        <v>381</v>
      </c>
      <c r="D147" s="208">
        <v>160</v>
      </c>
      <c r="E147" s="207">
        <v>160</v>
      </c>
    </row>
    <row r="148" spans="1:6" ht="12.75" customHeight="1">
      <c r="A148" s="209" t="s">
        <v>382</v>
      </c>
      <c r="B148" s="209" t="s">
        <v>531</v>
      </c>
      <c r="C148" s="210">
        <v>225</v>
      </c>
      <c r="D148" s="211">
        <v>162.5</v>
      </c>
      <c r="E148" s="211">
        <v>162.5</v>
      </c>
    </row>
    <row r="149" spans="1:6" ht="12.75" customHeight="1">
      <c r="A149" s="206" t="s">
        <v>379</v>
      </c>
      <c r="B149" s="206" t="s">
        <v>532</v>
      </c>
      <c r="C149" s="207" t="s">
        <v>381</v>
      </c>
      <c r="D149" s="208">
        <v>160</v>
      </c>
      <c r="E149" s="207">
        <v>160</v>
      </c>
    </row>
    <row r="150" spans="1:6" ht="12.75" customHeight="1">
      <c r="A150" s="206" t="s">
        <v>379</v>
      </c>
      <c r="B150" s="206" t="s">
        <v>533</v>
      </c>
      <c r="C150" s="207" t="s">
        <v>381</v>
      </c>
      <c r="D150" s="208">
        <v>160</v>
      </c>
      <c r="E150" s="207">
        <v>160</v>
      </c>
    </row>
    <row r="151" spans="1:6" ht="12.75" customHeight="1">
      <c r="A151" s="206" t="s">
        <v>379</v>
      </c>
      <c r="B151" s="206" t="s">
        <v>534</v>
      </c>
      <c r="C151" s="207" t="s">
        <v>381</v>
      </c>
      <c r="D151" s="208">
        <v>160</v>
      </c>
      <c r="E151" s="207">
        <v>160</v>
      </c>
    </row>
    <row r="152" spans="1:6" ht="12.75" customHeight="1">
      <c r="A152" s="206" t="s">
        <v>379</v>
      </c>
      <c r="B152" s="206" t="s">
        <v>535</v>
      </c>
      <c r="C152" s="207" t="s">
        <v>381</v>
      </c>
      <c r="D152" s="208">
        <v>160</v>
      </c>
      <c r="E152" s="207">
        <v>160</v>
      </c>
    </row>
    <row r="153" spans="1:6" ht="12.75" customHeight="1">
      <c r="A153" s="219" t="s">
        <v>426</v>
      </c>
      <c r="B153" s="219" t="s">
        <v>536</v>
      </c>
      <c r="C153" s="220">
        <v>230</v>
      </c>
      <c r="D153" s="221">
        <v>175</v>
      </c>
      <c r="E153" s="221">
        <v>175</v>
      </c>
    </row>
    <row r="154" spans="1:6" ht="12.75" customHeight="1">
      <c r="A154" s="212" t="s">
        <v>385</v>
      </c>
      <c r="B154" s="212" t="s">
        <v>537</v>
      </c>
      <c r="C154" s="213">
        <v>240</v>
      </c>
      <c r="D154" s="214">
        <v>75</v>
      </c>
      <c r="E154" s="215">
        <v>75</v>
      </c>
    </row>
    <row r="155" spans="1:6" ht="12.75" customHeight="1">
      <c r="A155" s="206" t="s">
        <v>379</v>
      </c>
      <c r="B155" s="206" t="s">
        <v>538</v>
      </c>
      <c r="C155" s="207" t="s">
        <v>381</v>
      </c>
      <c r="D155" s="208">
        <v>160</v>
      </c>
      <c r="E155" s="207">
        <v>160</v>
      </c>
    </row>
    <row r="156" spans="1:6" ht="12.75" customHeight="1">
      <c r="A156" s="212" t="s">
        <v>385</v>
      </c>
      <c r="B156" s="212" t="s">
        <v>539</v>
      </c>
      <c r="C156" s="213">
        <v>240</v>
      </c>
      <c r="D156" s="214">
        <v>75</v>
      </c>
      <c r="E156" s="215">
        <v>75</v>
      </c>
    </row>
    <row r="157" spans="1:6" ht="12.75" customHeight="1">
      <c r="A157" s="206" t="s">
        <v>379</v>
      </c>
      <c r="B157" s="206" t="s">
        <v>540</v>
      </c>
      <c r="C157" s="207" t="s">
        <v>381</v>
      </c>
      <c r="D157" s="208">
        <v>160</v>
      </c>
      <c r="E157" s="207">
        <v>160</v>
      </c>
    </row>
    <row r="158" spans="1:6" ht="12.75" customHeight="1">
      <c r="A158" s="203" t="s">
        <v>377</v>
      </c>
      <c r="B158" s="203" t="s">
        <v>541</v>
      </c>
      <c r="C158" s="204">
        <v>167.5</v>
      </c>
      <c r="D158" s="205">
        <v>150</v>
      </c>
      <c r="E158" s="204">
        <v>150</v>
      </c>
      <c r="F158" s="227"/>
    </row>
    <row r="159" spans="1:6" ht="12.75" customHeight="1">
      <c r="A159" s="219" t="s">
        <v>426</v>
      </c>
      <c r="B159" s="219" t="s">
        <v>542</v>
      </c>
      <c r="C159" s="220">
        <v>230</v>
      </c>
      <c r="D159" s="221">
        <v>175</v>
      </c>
      <c r="E159" s="221">
        <v>175</v>
      </c>
    </row>
    <row r="160" spans="1:6" ht="12.75" customHeight="1">
      <c r="A160" s="206" t="s">
        <v>379</v>
      </c>
      <c r="B160" s="206" t="s">
        <v>543</v>
      </c>
      <c r="C160" s="207" t="s">
        <v>381</v>
      </c>
      <c r="D160" s="208">
        <v>160</v>
      </c>
      <c r="E160" s="207">
        <v>160</v>
      </c>
    </row>
    <row r="161" spans="1:5" ht="12.75" customHeight="1">
      <c r="A161" s="212" t="s">
        <v>385</v>
      </c>
      <c r="B161" s="212" t="s">
        <v>544</v>
      </c>
      <c r="C161" s="213">
        <v>240</v>
      </c>
      <c r="D161" s="214">
        <v>75</v>
      </c>
      <c r="E161" s="215">
        <v>75</v>
      </c>
    </row>
    <row r="162" spans="1:5" ht="12.75" customHeight="1">
      <c r="A162" s="206" t="s">
        <v>379</v>
      </c>
      <c r="B162" s="206" t="s">
        <v>545</v>
      </c>
      <c r="C162" s="207" t="s">
        <v>381</v>
      </c>
      <c r="D162" s="208">
        <v>160</v>
      </c>
      <c r="E162" s="207">
        <v>160</v>
      </c>
    </row>
    <row r="163" spans="1:5" ht="12.75" customHeight="1">
      <c r="A163" s="206" t="s">
        <v>379</v>
      </c>
      <c r="B163" s="206" t="s">
        <v>546</v>
      </c>
      <c r="C163" s="207" t="s">
        <v>381</v>
      </c>
      <c r="D163" s="208">
        <v>160</v>
      </c>
      <c r="E163" s="207">
        <v>160</v>
      </c>
    </row>
    <row r="164" spans="1:5" ht="12.75" customHeight="1">
      <c r="A164" s="219" t="s">
        <v>426</v>
      </c>
      <c r="B164" s="219" t="s">
        <v>547</v>
      </c>
      <c r="C164" s="220">
        <v>230</v>
      </c>
      <c r="D164" s="221">
        <v>175</v>
      </c>
      <c r="E164" s="221">
        <v>175</v>
      </c>
    </row>
    <row r="165" spans="1:5" ht="12.75" customHeight="1">
      <c r="A165" s="206" t="s">
        <v>379</v>
      </c>
      <c r="B165" s="206" t="s">
        <v>548</v>
      </c>
      <c r="C165" s="207" t="s">
        <v>381</v>
      </c>
      <c r="D165" s="208">
        <v>160</v>
      </c>
      <c r="E165" s="207">
        <v>160</v>
      </c>
    </row>
    <row r="166" spans="1:5" ht="12.75" customHeight="1">
      <c r="A166" s="212" t="s">
        <v>385</v>
      </c>
      <c r="B166" s="212" t="s">
        <v>549</v>
      </c>
      <c r="C166" s="213">
        <v>240</v>
      </c>
      <c r="D166" s="214">
        <v>75</v>
      </c>
      <c r="E166" s="215">
        <v>75</v>
      </c>
    </row>
    <row r="167" spans="1:5" ht="12.75" customHeight="1">
      <c r="A167" s="206" t="s">
        <v>379</v>
      </c>
      <c r="B167" s="206" t="s">
        <v>550</v>
      </c>
      <c r="C167" s="207" t="s">
        <v>381</v>
      </c>
      <c r="D167" s="208">
        <v>160</v>
      </c>
      <c r="E167" s="207">
        <v>160</v>
      </c>
    </row>
    <row r="168" spans="1:5" ht="12.75" customHeight="1">
      <c r="A168" s="209" t="s">
        <v>382</v>
      </c>
      <c r="B168" s="209" t="s">
        <v>551</v>
      </c>
      <c r="C168" s="210">
        <v>225</v>
      </c>
      <c r="D168" s="211">
        <v>162.5</v>
      </c>
      <c r="E168" s="211">
        <v>162.5</v>
      </c>
    </row>
    <row r="169" spans="1:5" ht="12.75" customHeight="1">
      <c r="A169" s="206" t="s">
        <v>379</v>
      </c>
      <c r="B169" s="206" t="s">
        <v>552</v>
      </c>
      <c r="C169" s="207" t="s">
        <v>381</v>
      </c>
      <c r="D169" s="208">
        <v>160</v>
      </c>
      <c r="E169" s="207">
        <v>160</v>
      </c>
    </row>
    <row r="170" spans="1:5" ht="12.75" customHeight="1">
      <c r="A170" s="206" t="s">
        <v>379</v>
      </c>
      <c r="B170" s="206" t="s">
        <v>553</v>
      </c>
      <c r="C170" s="207" t="s">
        <v>381</v>
      </c>
      <c r="D170" s="208">
        <v>160</v>
      </c>
      <c r="E170" s="207">
        <v>160</v>
      </c>
    </row>
    <row r="171" spans="1:5" ht="12.75" customHeight="1">
      <c r="A171" s="206" t="s">
        <v>379</v>
      </c>
      <c r="B171" s="206" t="s">
        <v>554</v>
      </c>
      <c r="C171" s="207" t="s">
        <v>381</v>
      </c>
      <c r="D171" s="208">
        <v>160</v>
      </c>
      <c r="E171" s="207">
        <v>160</v>
      </c>
    </row>
    <row r="172" spans="1:5" ht="12.75" customHeight="1">
      <c r="A172" s="206" t="s">
        <v>379</v>
      </c>
      <c r="B172" s="206" t="s">
        <v>555</v>
      </c>
      <c r="C172" s="207" t="s">
        <v>381</v>
      </c>
      <c r="D172" s="208">
        <v>160</v>
      </c>
      <c r="E172" s="207">
        <v>160</v>
      </c>
    </row>
    <row r="173" spans="1:5" ht="12.75" customHeight="1">
      <c r="A173" s="219" t="s">
        <v>426</v>
      </c>
      <c r="B173" s="219" t="s">
        <v>556</v>
      </c>
      <c r="C173" s="220">
        <v>230</v>
      </c>
      <c r="D173" s="221">
        <v>175</v>
      </c>
      <c r="E173" s="221">
        <v>175</v>
      </c>
    </row>
    <row r="174" spans="1:5" ht="12.75" customHeight="1">
      <c r="A174" s="206" t="s">
        <v>379</v>
      </c>
      <c r="B174" s="206" t="s">
        <v>557</v>
      </c>
      <c r="C174" s="207" t="s">
        <v>381</v>
      </c>
      <c r="D174" s="208">
        <v>160</v>
      </c>
      <c r="E174" s="207">
        <v>160</v>
      </c>
    </row>
    <row r="175" spans="1:5" ht="12.75" customHeight="1">
      <c r="A175" s="212" t="s">
        <v>385</v>
      </c>
      <c r="B175" s="212" t="s">
        <v>558</v>
      </c>
      <c r="C175" s="213">
        <v>240</v>
      </c>
      <c r="D175" s="214">
        <v>75</v>
      </c>
      <c r="E175" s="215">
        <v>75</v>
      </c>
    </row>
    <row r="176" spans="1:5" ht="12.75" customHeight="1">
      <c r="A176" s="206" t="s">
        <v>379</v>
      </c>
      <c r="B176" s="206" t="s">
        <v>559</v>
      </c>
      <c r="C176" s="207" t="s">
        <v>381</v>
      </c>
      <c r="D176" s="208">
        <v>160</v>
      </c>
      <c r="E176" s="207">
        <v>160</v>
      </c>
    </row>
    <row r="177" spans="1:5" ht="12.75" customHeight="1">
      <c r="A177" s="206" t="s">
        <v>379</v>
      </c>
      <c r="B177" s="206" t="s">
        <v>560</v>
      </c>
      <c r="C177" s="207" t="s">
        <v>381</v>
      </c>
      <c r="D177" s="208">
        <v>160</v>
      </c>
      <c r="E177" s="207">
        <v>160</v>
      </c>
    </row>
    <row r="178" spans="1:5" ht="12.75" customHeight="1">
      <c r="A178" s="206" t="s">
        <v>379</v>
      </c>
      <c r="B178" s="206" t="s">
        <v>561</v>
      </c>
      <c r="C178" s="207" t="s">
        <v>381</v>
      </c>
      <c r="D178" s="208">
        <v>160</v>
      </c>
      <c r="E178" s="207">
        <v>160</v>
      </c>
    </row>
    <row r="179" spans="1:5" ht="12.75" customHeight="1">
      <c r="A179" s="206" t="s">
        <v>379</v>
      </c>
      <c r="B179" s="206" t="s">
        <v>562</v>
      </c>
      <c r="C179" s="207" t="s">
        <v>381</v>
      </c>
      <c r="D179" s="208">
        <v>160</v>
      </c>
      <c r="E179" s="207">
        <v>160</v>
      </c>
    </row>
    <row r="180" spans="1:5" ht="12.75" customHeight="1">
      <c r="A180" s="206" t="s">
        <v>379</v>
      </c>
      <c r="B180" s="206" t="s">
        <v>563</v>
      </c>
      <c r="C180" s="207" t="s">
        <v>381</v>
      </c>
      <c r="D180" s="208">
        <v>160</v>
      </c>
      <c r="E180" s="207">
        <v>160</v>
      </c>
    </row>
    <row r="181" spans="1:5" ht="12.75" customHeight="1">
      <c r="A181" s="206" t="s">
        <v>379</v>
      </c>
      <c r="B181" s="206" t="s">
        <v>564</v>
      </c>
      <c r="C181" s="207" t="s">
        <v>381</v>
      </c>
      <c r="D181" s="208">
        <v>160</v>
      </c>
      <c r="E181" s="207">
        <v>160</v>
      </c>
    </row>
    <row r="182" spans="1:5" ht="12.75" customHeight="1">
      <c r="A182" s="206" t="s">
        <v>379</v>
      </c>
      <c r="B182" s="206" t="s">
        <v>565</v>
      </c>
      <c r="C182" s="207" t="s">
        <v>381</v>
      </c>
      <c r="D182" s="208">
        <v>160</v>
      </c>
      <c r="E182" s="207">
        <v>160</v>
      </c>
    </row>
    <row r="183" spans="1:5" ht="12.75" customHeight="1">
      <c r="A183" s="209" t="s">
        <v>382</v>
      </c>
      <c r="B183" s="209" t="s">
        <v>566</v>
      </c>
      <c r="C183" s="210">
        <v>225</v>
      </c>
      <c r="D183" s="211">
        <v>162.5</v>
      </c>
      <c r="E183" s="211">
        <v>162.5</v>
      </c>
    </row>
    <row r="184" spans="1:5" ht="12.75" customHeight="1">
      <c r="A184" s="219" t="s">
        <v>426</v>
      </c>
      <c r="B184" s="219" t="s">
        <v>567</v>
      </c>
      <c r="C184" s="220">
        <v>230</v>
      </c>
      <c r="D184" s="221">
        <v>175</v>
      </c>
      <c r="E184" s="221">
        <v>175</v>
      </c>
    </row>
    <row r="185" spans="1:5" ht="12.75" customHeight="1">
      <c r="A185" s="228" t="s">
        <v>568</v>
      </c>
      <c r="B185" s="228" t="s">
        <v>569</v>
      </c>
      <c r="C185" s="229">
        <v>395</v>
      </c>
      <c r="D185" s="230">
        <v>170</v>
      </c>
      <c r="E185" s="229">
        <v>170</v>
      </c>
    </row>
    <row r="186" spans="1:5" ht="12.75" customHeight="1">
      <c r="A186" s="212" t="s">
        <v>385</v>
      </c>
      <c r="B186" s="212" t="s">
        <v>570</v>
      </c>
      <c r="C186" s="213">
        <v>240</v>
      </c>
      <c r="D186" s="214">
        <v>75</v>
      </c>
      <c r="E186" s="215">
        <v>75</v>
      </c>
    </row>
    <row r="187" spans="1:5" ht="12.75" customHeight="1">
      <c r="A187" s="212" t="s">
        <v>385</v>
      </c>
      <c r="B187" s="212" t="s">
        <v>571</v>
      </c>
      <c r="C187" s="213">
        <v>240</v>
      </c>
      <c r="D187" s="214">
        <v>75</v>
      </c>
      <c r="E187" s="215">
        <v>75</v>
      </c>
    </row>
    <row r="188" spans="1:5" ht="12.75" customHeight="1">
      <c r="A188" s="231"/>
      <c r="B188" s="231"/>
      <c r="C188" s="232"/>
      <c r="D188" s="233"/>
      <c r="E188" s="231"/>
    </row>
    <row r="189" spans="1:5" ht="12.75" customHeight="1">
      <c r="A189" s="231"/>
      <c r="B189" s="231"/>
      <c r="C189" s="232"/>
      <c r="D189" s="233"/>
      <c r="E189" s="231"/>
    </row>
    <row r="190" spans="1:5" ht="12.75" customHeight="1">
      <c r="A190" s="231"/>
      <c r="B190" s="231"/>
      <c r="C190" s="232"/>
      <c r="D190" s="233"/>
      <c r="E190" s="231"/>
    </row>
    <row r="191" spans="1:5" ht="12.75" customHeight="1">
      <c r="A191" s="231"/>
      <c r="B191" s="231"/>
      <c r="C191" s="232"/>
      <c r="D191" s="233"/>
      <c r="E191" s="231"/>
    </row>
    <row r="192" spans="1:5" ht="12.75" customHeight="1">
      <c r="A192" s="231"/>
      <c r="B192" s="231"/>
      <c r="C192" s="232"/>
      <c r="D192" s="233"/>
      <c r="E192" s="231"/>
    </row>
    <row r="193" spans="1:5" ht="12.75" customHeight="1">
      <c r="A193" s="231"/>
      <c r="B193" s="231"/>
      <c r="C193" s="232"/>
      <c r="D193" s="233"/>
      <c r="E193" s="231"/>
    </row>
    <row r="194" spans="1:5" ht="12.75" customHeight="1">
      <c r="A194" s="231"/>
      <c r="B194" s="231"/>
      <c r="C194" s="232"/>
      <c r="D194" s="233"/>
      <c r="E194" s="231"/>
    </row>
    <row r="195" spans="1:5" ht="12.75" customHeight="1">
      <c r="A195" s="231"/>
      <c r="B195" s="231"/>
      <c r="C195" s="232"/>
      <c r="D195" s="233"/>
      <c r="E195" s="231"/>
    </row>
    <row r="196" spans="1:5" ht="12.75" customHeight="1">
      <c r="A196" s="231"/>
      <c r="B196" s="231"/>
      <c r="C196" s="232"/>
      <c r="D196" s="233"/>
      <c r="E196" s="231"/>
    </row>
    <row r="197" spans="1:5" ht="12.75" customHeight="1">
      <c r="A197" s="231"/>
      <c r="B197" s="231"/>
      <c r="C197" s="232"/>
      <c r="D197" s="233"/>
      <c r="E197" s="231"/>
    </row>
    <row r="198" spans="1:5" ht="12.75" customHeight="1">
      <c r="A198" s="231"/>
      <c r="B198" s="231"/>
      <c r="C198" s="232"/>
      <c r="D198" s="233"/>
      <c r="E198" s="231"/>
    </row>
    <row r="199" spans="1:5" ht="12.75" customHeight="1">
      <c r="A199" s="231"/>
      <c r="B199" s="231"/>
      <c r="C199" s="232"/>
      <c r="D199" s="233"/>
      <c r="E199" s="231"/>
    </row>
    <row r="200" spans="1:5" ht="12.75" customHeight="1">
      <c r="A200" s="231"/>
      <c r="B200" s="231"/>
      <c r="C200" s="232"/>
      <c r="D200" s="233"/>
      <c r="E200" s="231"/>
    </row>
    <row r="201" spans="1:5" ht="12.75" customHeight="1">
      <c r="A201" s="231"/>
      <c r="B201" s="231"/>
      <c r="C201" s="232"/>
      <c r="D201" s="233"/>
      <c r="E201" s="231"/>
    </row>
    <row r="202" spans="1:5" ht="12.75" customHeight="1">
      <c r="A202" s="231"/>
      <c r="B202" s="231"/>
      <c r="C202" s="232"/>
      <c r="D202" s="233"/>
      <c r="E202" s="231"/>
    </row>
    <row r="203" spans="1:5" ht="12.75" customHeight="1">
      <c r="A203" s="231"/>
      <c r="B203" s="231"/>
      <c r="C203" s="232"/>
      <c r="D203" s="233"/>
      <c r="E203" s="231"/>
    </row>
    <row r="204" spans="1:5" ht="12.75" customHeight="1">
      <c r="A204" s="231"/>
      <c r="B204" s="231"/>
      <c r="C204" s="232"/>
      <c r="D204" s="233"/>
      <c r="E204" s="231"/>
    </row>
    <row r="205" spans="1:5" ht="12.75" customHeight="1">
      <c r="A205" s="231"/>
      <c r="B205" s="231"/>
      <c r="C205" s="232"/>
      <c r="D205" s="233"/>
      <c r="E205" s="231"/>
    </row>
    <row r="206" spans="1:5" ht="12.75" customHeight="1">
      <c r="A206" s="231"/>
      <c r="B206" s="231"/>
      <c r="C206" s="232"/>
      <c r="D206" s="233"/>
      <c r="E206" s="231"/>
    </row>
    <row r="207" spans="1:5" ht="12.75" customHeight="1">
      <c r="A207" s="231"/>
      <c r="B207" s="231"/>
      <c r="C207" s="232"/>
      <c r="D207" s="233"/>
      <c r="E207" s="231"/>
    </row>
    <row r="208" spans="1:5" ht="12.75" customHeight="1">
      <c r="A208" s="231"/>
      <c r="B208" s="231"/>
      <c r="C208" s="232"/>
      <c r="D208" s="233"/>
      <c r="E208" s="231"/>
    </row>
    <row r="209" spans="1:5" ht="12.75" customHeight="1">
      <c r="A209" s="231"/>
      <c r="B209" s="231"/>
      <c r="C209" s="232"/>
      <c r="D209" s="233"/>
      <c r="E209" s="231"/>
    </row>
    <row r="210" spans="1:5" ht="12.75" customHeight="1">
      <c r="A210" s="231"/>
      <c r="B210" s="231"/>
      <c r="C210" s="232"/>
      <c r="D210" s="233"/>
      <c r="E210" s="231"/>
    </row>
    <row r="211" spans="1:5" ht="12.75" customHeight="1">
      <c r="A211" s="231"/>
      <c r="B211" s="231"/>
      <c r="C211" s="232"/>
      <c r="D211" s="233"/>
      <c r="E211" s="231"/>
    </row>
    <row r="212" spans="1:5" ht="12.75" customHeight="1">
      <c r="A212" s="231"/>
      <c r="B212" s="231"/>
      <c r="C212" s="232"/>
      <c r="D212" s="233"/>
      <c r="E212" s="231"/>
    </row>
    <row r="213" spans="1:5" ht="12.75" customHeight="1">
      <c r="A213" s="231"/>
      <c r="B213" s="231"/>
      <c r="C213" s="232"/>
      <c r="D213" s="233"/>
      <c r="E213" s="231"/>
    </row>
    <row r="214" spans="1:5" ht="12.75" customHeight="1">
      <c r="A214" s="231"/>
      <c r="B214" s="231"/>
      <c r="C214" s="232"/>
      <c r="D214" s="233"/>
      <c r="E214" s="231"/>
    </row>
    <row r="215" spans="1:5" ht="12.75" customHeight="1">
      <c r="A215" s="231"/>
      <c r="B215" s="231"/>
      <c r="C215" s="232"/>
      <c r="D215" s="233"/>
      <c r="E215" s="231"/>
    </row>
    <row r="216" spans="1:5" ht="12.75" customHeight="1">
      <c r="A216" s="231"/>
      <c r="B216" s="231"/>
      <c r="C216" s="232"/>
      <c r="D216" s="233"/>
      <c r="E216" s="231"/>
    </row>
    <row r="217" spans="1:5" ht="12.75" customHeight="1">
      <c r="A217" s="231"/>
      <c r="B217" s="231"/>
      <c r="C217" s="232"/>
      <c r="D217" s="233"/>
      <c r="E217" s="231"/>
    </row>
    <row r="218" spans="1:5" ht="12.75" customHeight="1">
      <c r="A218" s="231"/>
      <c r="B218" s="231"/>
      <c r="C218" s="232"/>
      <c r="D218" s="233"/>
      <c r="E218" s="231"/>
    </row>
    <row r="219" spans="1:5" ht="12.75" customHeight="1">
      <c r="A219" s="231"/>
      <c r="B219" s="231"/>
      <c r="C219" s="232"/>
      <c r="D219" s="233"/>
      <c r="E219" s="231"/>
    </row>
    <row r="220" spans="1:5" ht="12.75" customHeight="1">
      <c r="A220" s="231"/>
      <c r="B220" s="231"/>
      <c r="C220" s="232"/>
      <c r="D220" s="233"/>
      <c r="E220" s="231"/>
    </row>
    <row r="221" spans="1:5" ht="12.75" customHeight="1">
      <c r="A221" s="231"/>
      <c r="B221" s="231"/>
      <c r="C221" s="232"/>
      <c r="D221" s="233"/>
      <c r="E221" s="231"/>
    </row>
    <row r="222" spans="1:5" ht="12.75" customHeight="1">
      <c r="A222" s="231"/>
      <c r="B222" s="231"/>
      <c r="C222" s="232"/>
      <c r="D222" s="233"/>
      <c r="E222" s="231"/>
    </row>
    <row r="223" spans="1:5" ht="12.75" customHeight="1">
      <c r="A223" s="231"/>
      <c r="B223" s="231"/>
      <c r="C223" s="232"/>
      <c r="D223" s="233"/>
      <c r="E223" s="231"/>
    </row>
    <row r="224" spans="1:5" ht="12.75" customHeight="1">
      <c r="A224" s="231"/>
      <c r="B224" s="231"/>
      <c r="C224" s="232"/>
      <c r="D224" s="233"/>
      <c r="E224" s="231"/>
    </row>
    <row r="225" spans="1:5" ht="12.75" customHeight="1">
      <c r="A225" s="231"/>
      <c r="B225" s="231"/>
      <c r="C225" s="232"/>
      <c r="D225" s="233"/>
      <c r="E225" s="231"/>
    </row>
    <row r="226" spans="1:5" ht="12.75" customHeight="1">
      <c r="A226" s="231"/>
      <c r="B226" s="231"/>
      <c r="C226" s="232"/>
      <c r="D226" s="233"/>
      <c r="E226" s="231"/>
    </row>
    <row r="227" spans="1:5" ht="12.75" customHeight="1">
      <c r="A227" s="231"/>
      <c r="B227" s="231"/>
      <c r="C227" s="232"/>
      <c r="D227" s="233"/>
      <c r="E227" s="231"/>
    </row>
    <row r="228" spans="1:5" ht="12.75" customHeight="1">
      <c r="A228" s="231"/>
      <c r="B228" s="231"/>
      <c r="C228" s="232"/>
      <c r="D228" s="233"/>
      <c r="E228" s="231"/>
    </row>
    <row r="229" spans="1:5" ht="12.75" customHeight="1">
      <c r="A229" s="231"/>
      <c r="B229" s="231"/>
      <c r="C229" s="232"/>
      <c r="D229" s="233"/>
      <c r="E229" s="231"/>
    </row>
    <row r="230" spans="1:5" ht="12.75" customHeight="1">
      <c r="A230" s="231"/>
      <c r="B230" s="231"/>
      <c r="C230" s="232"/>
      <c r="D230" s="233"/>
      <c r="E230" s="231"/>
    </row>
    <row r="231" spans="1:5" ht="12.75" customHeight="1">
      <c r="A231" s="231"/>
      <c r="B231" s="231"/>
      <c r="C231" s="232"/>
      <c r="D231" s="233"/>
      <c r="E231" s="231"/>
    </row>
    <row r="232" spans="1:5" ht="12.75" customHeight="1">
      <c r="A232" s="231"/>
      <c r="B232" s="231"/>
      <c r="C232" s="232"/>
      <c r="D232" s="233"/>
      <c r="E232" s="231"/>
    </row>
    <row r="233" spans="1:5" ht="12.75" customHeight="1">
      <c r="A233" s="231"/>
      <c r="B233" s="231"/>
      <c r="C233" s="232"/>
      <c r="D233" s="233"/>
      <c r="E233" s="231"/>
    </row>
    <row r="234" spans="1:5" ht="12.75" customHeight="1">
      <c r="A234" s="231"/>
      <c r="B234" s="231"/>
      <c r="C234" s="232"/>
      <c r="D234" s="233"/>
      <c r="E234" s="231"/>
    </row>
    <row r="235" spans="1:5" ht="12.75" customHeight="1">
      <c r="A235" s="231"/>
      <c r="B235" s="231"/>
      <c r="C235" s="232"/>
      <c r="D235" s="233"/>
      <c r="E235" s="231"/>
    </row>
    <row r="236" spans="1:5" ht="12.75" customHeight="1">
      <c r="A236" s="231"/>
      <c r="B236" s="231"/>
      <c r="C236" s="232"/>
      <c r="D236" s="233"/>
      <c r="E236" s="231"/>
    </row>
    <row r="237" spans="1:5" ht="12.75" customHeight="1">
      <c r="A237" s="231"/>
      <c r="B237" s="231"/>
      <c r="C237" s="232"/>
      <c r="D237" s="233"/>
      <c r="E237" s="231"/>
    </row>
    <row r="238" spans="1:5" ht="12.75" customHeight="1">
      <c r="A238" s="231"/>
      <c r="B238" s="231"/>
      <c r="C238" s="232"/>
      <c r="D238" s="233"/>
      <c r="E238" s="231"/>
    </row>
    <row r="239" spans="1:5" ht="12.75" customHeight="1">
      <c r="A239" s="231"/>
      <c r="B239" s="231"/>
      <c r="C239" s="232"/>
      <c r="D239" s="233"/>
      <c r="E239" s="231"/>
    </row>
    <row r="240" spans="1:5" ht="12.75" customHeight="1">
      <c r="A240" s="231"/>
      <c r="B240" s="231"/>
      <c r="C240" s="232"/>
      <c r="D240" s="233"/>
      <c r="E240" s="231"/>
    </row>
    <row r="241" spans="1:5" ht="12.75" customHeight="1">
      <c r="A241" s="231"/>
      <c r="B241" s="231"/>
      <c r="C241" s="232"/>
      <c r="D241" s="233"/>
      <c r="E241" s="231"/>
    </row>
    <row r="242" spans="1:5" ht="12.75" customHeight="1">
      <c r="A242" s="231"/>
      <c r="B242" s="231"/>
      <c r="C242" s="232"/>
      <c r="D242" s="233"/>
      <c r="E242" s="231"/>
    </row>
    <row r="243" spans="1:5" ht="12.75" customHeight="1">
      <c r="A243" s="231"/>
      <c r="B243" s="231"/>
      <c r="C243" s="232"/>
      <c r="D243" s="233"/>
      <c r="E243" s="231"/>
    </row>
    <row r="244" spans="1:5" ht="12.75" customHeight="1">
      <c r="A244" s="231"/>
      <c r="B244" s="231"/>
      <c r="C244" s="232"/>
      <c r="D244" s="233"/>
      <c r="E244" s="231"/>
    </row>
    <row r="245" spans="1:5" ht="12.75" customHeight="1">
      <c r="A245" s="231"/>
      <c r="B245" s="231"/>
      <c r="C245" s="232"/>
      <c r="D245" s="233"/>
      <c r="E245" s="231"/>
    </row>
    <row r="246" spans="1:5" ht="12.75" customHeight="1">
      <c r="A246" s="231"/>
      <c r="B246" s="231"/>
      <c r="C246" s="232"/>
      <c r="D246" s="233"/>
      <c r="E246" s="231"/>
    </row>
    <row r="247" spans="1:5" ht="12.75" customHeight="1">
      <c r="A247" s="231"/>
      <c r="B247" s="231"/>
      <c r="C247" s="232"/>
      <c r="D247" s="233"/>
      <c r="E247" s="231"/>
    </row>
    <row r="248" spans="1:5" ht="12.75" customHeight="1">
      <c r="A248" s="231"/>
      <c r="B248" s="231"/>
      <c r="C248" s="232"/>
      <c r="D248" s="233"/>
      <c r="E248" s="231"/>
    </row>
    <row r="249" spans="1:5" ht="12.75" customHeight="1">
      <c r="A249" s="231"/>
      <c r="B249" s="231"/>
      <c r="C249" s="232"/>
      <c r="D249" s="233"/>
      <c r="E249" s="231"/>
    </row>
    <row r="250" spans="1:5" ht="12.75" customHeight="1">
      <c r="A250" s="231"/>
      <c r="B250" s="231"/>
      <c r="C250" s="232"/>
      <c r="D250" s="233"/>
      <c r="E250" s="231"/>
    </row>
    <row r="251" spans="1:5" ht="12.75" customHeight="1">
      <c r="A251" s="231"/>
      <c r="B251" s="231"/>
      <c r="C251" s="232"/>
      <c r="D251" s="233"/>
      <c r="E251" s="231"/>
    </row>
    <row r="252" spans="1:5" ht="12.75" customHeight="1">
      <c r="A252" s="231"/>
      <c r="B252" s="231"/>
      <c r="C252" s="232"/>
      <c r="D252" s="233"/>
      <c r="E252" s="231"/>
    </row>
    <row r="253" spans="1:5" ht="12.75" customHeight="1">
      <c r="A253" s="231"/>
      <c r="B253" s="231"/>
      <c r="C253" s="232"/>
      <c r="D253" s="233"/>
      <c r="E253" s="231"/>
    </row>
    <row r="254" spans="1:5" ht="12.75" customHeight="1">
      <c r="A254" s="231"/>
      <c r="B254" s="231"/>
      <c r="C254" s="232"/>
      <c r="D254" s="233"/>
      <c r="E254" s="231"/>
    </row>
    <row r="255" spans="1:5" ht="12.75" customHeight="1">
      <c r="A255" s="231"/>
      <c r="B255" s="231"/>
      <c r="C255" s="232"/>
      <c r="D255" s="233"/>
      <c r="E255" s="231"/>
    </row>
    <row r="256" spans="1:5" ht="12.75" customHeight="1">
      <c r="A256" s="231"/>
      <c r="B256" s="231"/>
      <c r="C256" s="232"/>
      <c r="D256" s="233"/>
      <c r="E256" s="231"/>
    </row>
    <row r="257" spans="1:5" ht="12.75" customHeight="1">
      <c r="A257" s="231"/>
      <c r="B257" s="231"/>
      <c r="C257" s="232"/>
      <c r="D257" s="233"/>
      <c r="E257" s="231"/>
    </row>
    <row r="258" spans="1:5" ht="12.75" customHeight="1">
      <c r="A258" s="231"/>
      <c r="B258" s="231"/>
      <c r="C258" s="232"/>
      <c r="D258" s="233"/>
      <c r="E258" s="231"/>
    </row>
    <row r="259" spans="1:5" ht="12.75" customHeight="1">
      <c r="A259" s="231"/>
      <c r="B259" s="231"/>
      <c r="C259" s="232"/>
      <c r="D259" s="233"/>
      <c r="E259" s="231"/>
    </row>
    <row r="260" spans="1:5" ht="12.75" customHeight="1">
      <c r="A260" s="231"/>
      <c r="B260" s="231"/>
      <c r="C260" s="232"/>
      <c r="D260" s="233"/>
      <c r="E260" s="231"/>
    </row>
    <row r="261" spans="1:5" ht="12.75" customHeight="1">
      <c r="A261" s="231"/>
      <c r="B261" s="231"/>
      <c r="C261" s="232"/>
      <c r="D261" s="233"/>
      <c r="E261" s="231"/>
    </row>
    <row r="262" spans="1:5" ht="12.75" customHeight="1">
      <c r="A262" s="231"/>
      <c r="B262" s="231"/>
      <c r="C262" s="232"/>
      <c r="D262" s="233"/>
      <c r="E262" s="231"/>
    </row>
    <row r="263" spans="1:5" ht="12.75" customHeight="1">
      <c r="A263" s="231"/>
      <c r="B263" s="231"/>
      <c r="C263" s="232"/>
      <c r="D263" s="233"/>
      <c r="E263" s="231"/>
    </row>
    <row r="264" spans="1:5" ht="12.75" customHeight="1">
      <c r="A264" s="231"/>
      <c r="B264" s="231"/>
      <c r="C264" s="232"/>
      <c r="D264" s="233"/>
      <c r="E264" s="231"/>
    </row>
    <row r="265" spans="1:5" ht="12.75" customHeight="1">
      <c r="A265" s="231"/>
      <c r="B265" s="231"/>
      <c r="C265" s="232"/>
      <c r="D265" s="233"/>
      <c r="E265" s="231"/>
    </row>
    <row r="266" spans="1:5" ht="12.75" customHeight="1">
      <c r="A266" s="231"/>
      <c r="B266" s="231"/>
      <c r="C266" s="232"/>
      <c r="D266" s="233"/>
      <c r="E266" s="231"/>
    </row>
    <row r="267" spans="1:5" ht="12.75" customHeight="1">
      <c r="A267" s="231"/>
      <c r="B267" s="231"/>
      <c r="C267" s="232"/>
      <c r="D267" s="233"/>
      <c r="E267" s="231"/>
    </row>
    <row r="268" spans="1:5" ht="12.75" customHeight="1">
      <c r="A268" s="231"/>
      <c r="B268" s="231"/>
      <c r="C268" s="232"/>
      <c r="D268" s="233"/>
      <c r="E268" s="231"/>
    </row>
    <row r="269" spans="1:5" ht="12.75" customHeight="1">
      <c r="A269" s="231"/>
      <c r="B269" s="231"/>
      <c r="C269" s="232"/>
      <c r="D269" s="233"/>
      <c r="E269" s="231"/>
    </row>
    <row r="270" spans="1:5" ht="12.75" customHeight="1">
      <c r="A270" s="231"/>
      <c r="B270" s="231"/>
      <c r="C270" s="232"/>
      <c r="D270" s="233"/>
      <c r="E270" s="231"/>
    </row>
    <row r="271" spans="1:5" ht="12.75" customHeight="1">
      <c r="A271" s="231"/>
      <c r="B271" s="231"/>
      <c r="C271" s="232"/>
      <c r="D271" s="233"/>
      <c r="E271" s="231"/>
    </row>
    <row r="272" spans="1:5" ht="12.75" customHeight="1">
      <c r="A272" s="231"/>
      <c r="B272" s="231"/>
      <c r="C272" s="232"/>
      <c r="D272" s="233"/>
      <c r="E272" s="231"/>
    </row>
    <row r="273" spans="1:5" ht="12.75" customHeight="1">
      <c r="A273" s="231"/>
      <c r="B273" s="231"/>
      <c r="C273" s="232"/>
      <c r="D273" s="233"/>
      <c r="E273" s="231"/>
    </row>
    <row r="274" spans="1:5" ht="12.75" customHeight="1">
      <c r="A274" s="231"/>
      <c r="B274" s="231"/>
      <c r="C274" s="232"/>
      <c r="D274" s="233"/>
      <c r="E274" s="231"/>
    </row>
    <row r="275" spans="1:5" ht="12.75" customHeight="1">
      <c r="A275" s="231"/>
      <c r="B275" s="231"/>
      <c r="C275" s="232"/>
      <c r="D275" s="233"/>
      <c r="E275" s="231"/>
    </row>
    <row r="276" spans="1:5" ht="12.75" customHeight="1">
      <c r="A276" s="231"/>
      <c r="B276" s="231"/>
      <c r="C276" s="232"/>
      <c r="D276" s="233"/>
      <c r="E276" s="231"/>
    </row>
    <row r="277" spans="1:5" ht="12.75" customHeight="1">
      <c r="A277" s="231"/>
      <c r="B277" s="231"/>
      <c r="C277" s="232"/>
      <c r="D277" s="233"/>
      <c r="E277" s="231"/>
    </row>
    <row r="278" spans="1:5" ht="12.75" customHeight="1">
      <c r="A278" s="231"/>
      <c r="B278" s="231"/>
      <c r="C278" s="232"/>
      <c r="D278" s="233"/>
      <c r="E278" s="231"/>
    </row>
    <row r="279" spans="1:5" ht="12.75" customHeight="1">
      <c r="A279" s="231"/>
      <c r="B279" s="231"/>
      <c r="C279" s="232"/>
      <c r="D279" s="233"/>
      <c r="E279" s="231"/>
    </row>
    <row r="280" spans="1:5" ht="12.75" customHeight="1">
      <c r="A280" s="231"/>
      <c r="B280" s="231"/>
      <c r="C280" s="232"/>
      <c r="D280" s="233"/>
      <c r="E280" s="231"/>
    </row>
    <row r="281" spans="1:5" ht="12.75" customHeight="1">
      <c r="A281" s="231"/>
      <c r="B281" s="231"/>
      <c r="C281" s="232"/>
      <c r="D281" s="233"/>
      <c r="E281" s="231"/>
    </row>
    <row r="282" spans="1:5" ht="12.75" customHeight="1">
      <c r="A282" s="231"/>
      <c r="B282" s="231"/>
      <c r="C282" s="232"/>
      <c r="D282" s="233"/>
      <c r="E282" s="231"/>
    </row>
    <row r="283" spans="1:5" ht="12.75" customHeight="1">
      <c r="A283" s="231"/>
      <c r="B283" s="231"/>
      <c r="C283" s="232"/>
      <c r="D283" s="233"/>
      <c r="E283" s="231"/>
    </row>
    <row r="284" spans="1:5" ht="12.75" customHeight="1">
      <c r="A284" s="231"/>
      <c r="B284" s="231"/>
      <c r="C284" s="232"/>
      <c r="D284" s="233"/>
      <c r="E284" s="231"/>
    </row>
    <row r="285" spans="1:5" ht="12.75" customHeight="1">
      <c r="A285" s="231"/>
      <c r="B285" s="231"/>
      <c r="C285" s="232"/>
      <c r="D285" s="233"/>
      <c r="E285" s="231"/>
    </row>
    <row r="286" spans="1:5" ht="12.75" customHeight="1">
      <c r="A286" s="231"/>
      <c r="B286" s="231"/>
      <c r="C286" s="232"/>
      <c r="D286" s="233"/>
      <c r="E286" s="231"/>
    </row>
    <row r="287" spans="1:5" ht="12.75" customHeight="1">
      <c r="A287" s="231"/>
      <c r="B287" s="231"/>
      <c r="C287" s="232"/>
      <c r="D287" s="233"/>
      <c r="E287" s="231"/>
    </row>
    <row r="288" spans="1:5" ht="12.75" customHeight="1">
      <c r="A288" s="231"/>
      <c r="B288" s="231"/>
      <c r="C288" s="232"/>
      <c r="D288" s="233"/>
      <c r="E288" s="231"/>
    </row>
    <row r="289" spans="1:5" ht="12.75" customHeight="1">
      <c r="A289" s="231"/>
      <c r="B289" s="231"/>
      <c r="C289" s="232"/>
      <c r="D289" s="233"/>
      <c r="E289" s="231"/>
    </row>
    <row r="290" spans="1:5" ht="12.75" customHeight="1">
      <c r="A290" s="231"/>
      <c r="B290" s="231"/>
      <c r="C290" s="232"/>
      <c r="D290" s="233"/>
      <c r="E290" s="231"/>
    </row>
    <row r="291" spans="1:5" ht="12.75" customHeight="1">
      <c r="A291" s="231"/>
      <c r="B291" s="231"/>
      <c r="C291" s="232"/>
      <c r="D291" s="233"/>
      <c r="E291" s="231"/>
    </row>
    <row r="292" spans="1:5" ht="12.75" customHeight="1">
      <c r="A292" s="231"/>
      <c r="B292" s="231"/>
      <c r="C292" s="232"/>
      <c r="D292" s="233"/>
      <c r="E292" s="231"/>
    </row>
    <row r="293" spans="1:5" ht="12.75" customHeight="1">
      <c r="A293" s="231"/>
      <c r="B293" s="231"/>
      <c r="C293" s="232"/>
      <c r="D293" s="233"/>
      <c r="E293" s="231"/>
    </row>
    <row r="294" spans="1:5" ht="12.75" customHeight="1">
      <c r="A294" s="231"/>
      <c r="B294" s="231"/>
      <c r="C294" s="232"/>
      <c r="D294" s="233"/>
      <c r="E294" s="231"/>
    </row>
    <row r="295" spans="1:5" ht="12.75" customHeight="1">
      <c r="A295" s="231"/>
      <c r="B295" s="231"/>
      <c r="C295" s="232"/>
      <c r="D295" s="233"/>
      <c r="E295" s="231"/>
    </row>
    <row r="296" spans="1:5" ht="12.75" customHeight="1">
      <c r="A296" s="231"/>
      <c r="B296" s="231"/>
      <c r="C296" s="232"/>
      <c r="D296" s="233"/>
      <c r="E296" s="231"/>
    </row>
    <row r="297" spans="1:5" ht="12.75" customHeight="1">
      <c r="A297" s="231"/>
      <c r="B297" s="231"/>
      <c r="C297" s="232"/>
      <c r="D297" s="233"/>
      <c r="E297" s="231"/>
    </row>
    <row r="298" spans="1:5" ht="12.75" customHeight="1">
      <c r="A298" s="231"/>
      <c r="B298" s="231"/>
      <c r="C298" s="232"/>
      <c r="D298" s="233"/>
      <c r="E298" s="231"/>
    </row>
    <row r="299" spans="1:5" ht="12.75" customHeight="1">
      <c r="A299" s="231"/>
      <c r="B299" s="231"/>
      <c r="C299" s="232"/>
      <c r="D299" s="233"/>
      <c r="E299" s="231"/>
    </row>
    <row r="300" spans="1:5" ht="12.75" customHeight="1">
      <c r="A300" s="231"/>
      <c r="B300" s="231"/>
      <c r="C300" s="232"/>
      <c r="D300" s="233"/>
      <c r="E300" s="231"/>
    </row>
    <row r="301" spans="1:5" ht="12.75" customHeight="1">
      <c r="A301" s="231"/>
      <c r="B301" s="231"/>
      <c r="C301" s="232"/>
      <c r="D301" s="233"/>
      <c r="E301" s="231"/>
    </row>
    <row r="302" spans="1:5" ht="12.75" customHeight="1">
      <c r="A302" s="231"/>
      <c r="B302" s="231"/>
      <c r="C302" s="232"/>
      <c r="D302" s="233"/>
      <c r="E302" s="231"/>
    </row>
    <row r="303" spans="1:5" ht="12.75" customHeight="1">
      <c r="A303" s="231"/>
      <c r="B303" s="231"/>
      <c r="C303" s="232"/>
      <c r="D303" s="233"/>
      <c r="E303" s="231"/>
    </row>
    <row r="304" spans="1:5" ht="12.75" customHeight="1">
      <c r="A304" s="231"/>
      <c r="B304" s="231"/>
      <c r="C304" s="232"/>
      <c r="D304" s="233"/>
      <c r="E304" s="231"/>
    </row>
    <row r="305" spans="1:5" ht="12.75" customHeight="1">
      <c r="A305" s="231"/>
      <c r="B305" s="231"/>
      <c r="C305" s="232"/>
      <c r="D305" s="233"/>
      <c r="E305" s="231"/>
    </row>
    <row r="306" spans="1:5" ht="12.75" customHeight="1">
      <c r="A306" s="231"/>
      <c r="B306" s="231"/>
      <c r="C306" s="232"/>
      <c r="D306" s="233"/>
      <c r="E306" s="231"/>
    </row>
    <row r="307" spans="1:5" ht="12.75" customHeight="1">
      <c r="A307" s="231"/>
      <c r="B307" s="231"/>
      <c r="C307" s="232"/>
      <c r="D307" s="233"/>
      <c r="E307" s="231"/>
    </row>
    <row r="308" spans="1:5" ht="12.75" customHeight="1">
      <c r="A308" s="231"/>
      <c r="B308" s="231"/>
      <c r="C308" s="232"/>
      <c r="D308" s="233"/>
      <c r="E308" s="231"/>
    </row>
    <row r="309" spans="1:5" ht="12.75" customHeight="1">
      <c r="A309" s="231"/>
      <c r="B309" s="231"/>
      <c r="C309" s="232"/>
      <c r="D309" s="233"/>
      <c r="E309" s="231"/>
    </row>
    <row r="310" spans="1:5" ht="12.75" customHeight="1">
      <c r="A310" s="231"/>
      <c r="B310" s="231"/>
      <c r="C310" s="232"/>
      <c r="D310" s="233"/>
      <c r="E310" s="231"/>
    </row>
    <row r="311" spans="1:5" ht="12.75" customHeight="1">
      <c r="A311" s="231"/>
      <c r="B311" s="231"/>
      <c r="C311" s="232"/>
      <c r="D311" s="233"/>
      <c r="E311" s="231"/>
    </row>
    <row r="312" spans="1:5" ht="12.75" customHeight="1">
      <c r="A312" s="231"/>
      <c r="B312" s="231"/>
      <c r="C312" s="232"/>
      <c r="D312" s="233"/>
      <c r="E312" s="231"/>
    </row>
    <row r="313" spans="1:5" ht="12.75" customHeight="1">
      <c r="A313" s="231"/>
      <c r="B313" s="231"/>
      <c r="C313" s="232"/>
      <c r="D313" s="233"/>
      <c r="E313" s="231"/>
    </row>
    <row r="314" spans="1:5" ht="12.75" customHeight="1">
      <c r="A314" s="231"/>
      <c r="B314" s="231"/>
      <c r="C314" s="232"/>
      <c r="D314" s="233"/>
      <c r="E314" s="231"/>
    </row>
    <row r="315" spans="1:5" ht="12.75" customHeight="1">
      <c r="A315" s="231"/>
      <c r="B315" s="231"/>
      <c r="C315" s="232"/>
      <c r="D315" s="233"/>
      <c r="E315" s="231"/>
    </row>
    <row r="316" spans="1:5" ht="12.75" customHeight="1">
      <c r="A316" s="231"/>
      <c r="B316" s="231"/>
      <c r="C316" s="232"/>
      <c r="D316" s="233"/>
      <c r="E316" s="231"/>
    </row>
    <row r="317" spans="1:5" ht="12.75" customHeight="1">
      <c r="A317" s="231"/>
      <c r="B317" s="231"/>
      <c r="C317" s="232"/>
      <c r="D317" s="233"/>
      <c r="E317" s="231"/>
    </row>
    <row r="318" spans="1:5" ht="12.75" customHeight="1">
      <c r="A318" s="231"/>
      <c r="B318" s="231"/>
      <c r="C318" s="232"/>
      <c r="D318" s="233"/>
      <c r="E318" s="231"/>
    </row>
    <row r="319" spans="1:5" ht="12.75" customHeight="1">
      <c r="A319" s="231"/>
      <c r="B319" s="231"/>
      <c r="C319" s="232"/>
      <c r="D319" s="233"/>
      <c r="E319" s="231"/>
    </row>
    <row r="320" spans="1:5" ht="12.75" customHeight="1">
      <c r="A320" s="231"/>
      <c r="B320" s="231"/>
      <c r="C320" s="232"/>
      <c r="D320" s="233"/>
      <c r="E320" s="231"/>
    </row>
    <row r="321" spans="1:5" ht="12.75" customHeight="1">
      <c r="A321" s="231"/>
      <c r="B321" s="231"/>
      <c r="C321" s="232"/>
      <c r="D321" s="233"/>
      <c r="E321" s="231"/>
    </row>
    <row r="322" spans="1:5" ht="12.75" customHeight="1">
      <c r="A322" s="231"/>
      <c r="B322" s="231"/>
      <c r="C322" s="232"/>
      <c r="D322" s="233"/>
      <c r="E322" s="231"/>
    </row>
    <row r="323" spans="1:5" ht="12.75" customHeight="1">
      <c r="A323" s="231"/>
      <c r="B323" s="231"/>
      <c r="C323" s="232"/>
      <c r="D323" s="233"/>
      <c r="E323" s="231"/>
    </row>
    <row r="324" spans="1:5" ht="12.75" customHeight="1">
      <c r="A324" s="231"/>
      <c r="B324" s="231"/>
      <c r="C324" s="232"/>
      <c r="D324" s="233"/>
      <c r="E324" s="231"/>
    </row>
    <row r="325" spans="1:5" ht="12.75" customHeight="1">
      <c r="A325" s="231"/>
      <c r="B325" s="231"/>
      <c r="C325" s="232"/>
      <c r="D325" s="233"/>
      <c r="E325" s="231"/>
    </row>
    <row r="326" spans="1:5" ht="12.75" customHeight="1">
      <c r="A326" s="231"/>
      <c r="B326" s="231"/>
      <c r="C326" s="232"/>
      <c r="D326" s="233"/>
      <c r="E326" s="231"/>
    </row>
    <row r="327" spans="1:5" ht="12.75" customHeight="1">
      <c r="A327" s="231"/>
      <c r="B327" s="231"/>
      <c r="C327" s="232"/>
      <c r="D327" s="233"/>
      <c r="E327" s="231"/>
    </row>
    <row r="328" spans="1:5" ht="12.75" customHeight="1">
      <c r="A328" s="231"/>
      <c r="B328" s="231"/>
      <c r="C328" s="232"/>
      <c r="D328" s="233"/>
      <c r="E328" s="231"/>
    </row>
    <row r="329" spans="1:5" ht="12.75" customHeight="1">
      <c r="A329" s="231"/>
      <c r="B329" s="231"/>
      <c r="C329" s="232"/>
      <c r="D329" s="233"/>
      <c r="E329" s="231"/>
    </row>
    <row r="330" spans="1:5" ht="12.75" customHeight="1">
      <c r="A330" s="231"/>
      <c r="B330" s="231"/>
      <c r="C330" s="232"/>
      <c r="D330" s="233"/>
      <c r="E330" s="231"/>
    </row>
    <row r="331" spans="1:5" ht="12.75" customHeight="1">
      <c r="A331" s="231"/>
      <c r="B331" s="231"/>
      <c r="C331" s="232"/>
      <c r="D331" s="233"/>
      <c r="E331" s="231"/>
    </row>
    <row r="332" spans="1:5" ht="12.75" customHeight="1">
      <c r="A332" s="231"/>
      <c r="B332" s="231"/>
      <c r="C332" s="232"/>
      <c r="D332" s="233"/>
      <c r="E332" s="231"/>
    </row>
    <row r="333" spans="1:5" ht="12.75" customHeight="1">
      <c r="A333" s="231"/>
      <c r="B333" s="231"/>
      <c r="C333" s="232"/>
      <c r="D333" s="233"/>
      <c r="E333" s="231"/>
    </row>
    <row r="334" spans="1:5" ht="12.75" customHeight="1">
      <c r="A334" s="231"/>
      <c r="B334" s="231"/>
      <c r="C334" s="232"/>
      <c r="D334" s="233"/>
      <c r="E334" s="231"/>
    </row>
    <row r="335" spans="1:5" ht="12.75" customHeight="1">
      <c r="A335" s="231"/>
      <c r="B335" s="231"/>
      <c r="C335" s="232"/>
      <c r="D335" s="233"/>
      <c r="E335" s="231"/>
    </row>
    <row r="336" spans="1:5" ht="12.75" customHeight="1">
      <c r="A336" s="231"/>
      <c r="B336" s="231"/>
      <c r="C336" s="232"/>
      <c r="D336" s="233"/>
      <c r="E336" s="231"/>
    </row>
    <row r="337" spans="1:5" ht="12.75" customHeight="1">
      <c r="A337" s="231"/>
      <c r="B337" s="231"/>
      <c r="C337" s="232"/>
      <c r="D337" s="233"/>
      <c r="E337" s="231"/>
    </row>
    <row r="338" spans="1:5" ht="12.75" customHeight="1">
      <c r="A338" s="231"/>
      <c r="B338" s="231"/>
      <c r="C338" s="232"/>
      <c r="D338" s="233"/>
      <c r="E338" s="231"/>
    </row>
    <row r="339" spans="1:5" ht="12.75" customHeight="1">
      <c r="A339" s="231"/>
      <c r="B339" s="231"/>
      <c r="C339" s="232"/>
      <c r="D339" s="233"/>
      <c r="E339" s="231"/>
    </row>
    <row r="340" spans="1:5" ht="12.75" customHeight="1">
      <c r="A340" s="231"/>
      <c r="B340" s="231"/>
      <c r="C340" s="232"/>
      <c r="D340" s="233"/>
      <c r="E340" s="231"/>
    </row>
    <row r="341" spans="1:5" ht="12.75" customHeight="1">
      <c r="A341" s="231"/>
      <c r="B341" s="231"/>
      <c r="C341" s="232"/>
      <c r="D341" s="233"/>
      <c r="E341" s="231"/>
    </row>
    <row r="342" spans="1:5" ht="12.75" customHeight="1">
      <c r="A342" s="231"/>
      <c r="B342" s="231"/>
      <c r="C342" s="232"/>
      <c r="D342" s="233"/>
      <c r="E342" s="231"/>
    </row>
    <row r="343" spans="1:5" ht="12.75" customHeight="1">
      <c r="A343" s="231"/>
      <c r="B343" s="231"/>
      <c r="C343" s="232"/>
      <c r="D343" s="233"/>
      <c r="E343" s="231"/>
    </row>
    <row r="344" spans="1:5" ht="12.75" customHeight="1">
      <c r="A344" s="231"/>
      <c r="B344" s="231"/>
      <c r="C344" s="232"/>
      <c r="D344" s="233"/>
      <c r="E344" s="231"/>
    </row>
    <row r="345" spans="1:5" ht="12.75" customHeight="1">
      <c r="A345" s="231"/>
      <c r="B345" s="231"/>
      <c r="C345" s="232"/>
      <c r="D345" s="233"/>
      <c r="E345" s="231"/>
    </row>
    <row r="346" spans="1:5" ht="12.75" customHeight="1">
      <c r="A346" s="231"/>
      <c r="B346" s="231"/>
      <c r="C346" s="232"/>
      <c r="D346" s="233"/>
      <c r="E346" s="231"/>
    </row>
    <row r="347" spans="1:5" ht="12.75" customHeight="1">
      <c r="A347" s="231"/>
      <c r="B347" s="231"/>
      <c r="C347" s="232"/>
      <c r="D347" s="233"/>
      <c r="E347" s="231"/>
    </row>
    <row r="348" spans="1:5" ht="12.75" customHeight="1">
      <c r="A348" s="231"/>
      <c r="B348" s="231"/>
      <c r="C348" s="232"/>
      <c r="D348" s="233"/>
      <c r="E348" s="231"/>
    </row>
    <row r="349" spans="1:5" ht="12.75" customHeight="1">
      <c r="A349" s="231"/>
      <c r="B349" s="231"/>
      <c r="C349" s="232"/>
      <c r="D349" s="233"/>
      <c r="E349" s="231"/>
    </row>
    <row r="350" spans="1:5" ht="12.75" customHeight="1">
      <c r="A350" s="231"/>
      <c r="B350" s="231"/>
      <c r="C350" s="232"/>
      <c r="D350" s="233"/>
      <c r="E350" s="231"/>
    </row>
    <row r="351" spans="1:5" ht="12.75" customHeight="1">
      <c r="A351" s="231"/>
      <c r="B351" s="231"/>
      <c r="C351" s="232"/>
      <c r="D351" s="233"/>
      <c r="E351" s="231"/>
    </row>
    <row r="352" spans="1:5" ht="12.75" customHeight="1">
      <c r="A352" s="231"/>
      <c r="B352" s="231"/>
      <c r="C352" s="232"/>
      <c r="D352" s="233"/>
      <c r="E352" s="231"/>
    </row>
    <row r="353" spans="1:5" ht="12.75" customHeight="1">
      <c r="A353" s="231"/>
      <c r="B353" s="231"/>
      <c r="C353" s="232"/>
      <c r="D353" s="233"/>
      <c r="E353" s="231"/>
    </row>
    <row r="354" spans="1:5" ht="12.75" customHeight="1">
      <c r="A354" s="231"/>
      <c r="B354" s="231"/>
      <c r="C354" s="232"/>
      <c r="D354" s="233"/>
      <c r="E354" s="231"/>
    </row>
    <row r="355" spans="1:5" ht="12.75" customHeight="1">
      <c r="A355" s="231"/>
      <c r="B355" s="231"/>
      <c r="C355" s="232"/>
      <c r="D355" s="233"/>
      <c r="E355" s="231"/>
    </row>
    <row r="356" spans="1:5" ht="12.75" customHeight="1">
      <c r="A356" s="231"/>
      <c r="B356" s="231"/>
      <c r="C356" s="232"/>
      <c r="D356" s="233"/>
      <c r="E356" s="231"/>
    </row>
    <row r="357" spans="1:5" ht="12.75" customHeight="1">
      <c r="A357" s="231"/>
      <c r="B357" s="231"/>
      <c r="C357" s="232"/>
      <c r="D357" s="233"/>
      <c r="E357" s="231"/>
    </row>
    <row r="358" spans="1:5" ht="12.75" customHeight="1">
      <c r="A358" s="231"/>
      <c r="B358" s="231"/>
      <c r="C358" s="232"/>
      <c r="D358" s="233"/>
      <c r="E358" s="231"/>
    </row>
    <row r="359" spans="1:5" ht="12.75" customHeight="1">
      <c r="A359" s="231"/>
      <c r="B359" s="231"/>
      <c r="C359" s="232"/>
      <c r="D359" s="233"/>
      <c r="E359" s="231"/>
    </row>
    <row r="360" spans="1:5" ht="12.75" customHeight="1">
      <c r="A360" s="231"/>
      <c r="B360" s="231"/>
      <c r="C360" s="232"/>
      <c r="D360" s="233"/>
      <c r="E360" s="231"/>
    </row>
    <row r="361" spans="1:5" ht="12.75" customHeight="1">
      <c r="A361" s="231"/>
      <c r="B361" s="231"/>
      <c r="C361" s="232"/>
      <c r="D361" s="233"/>
      <c r="E361" s="231"/>
    </row>
    <row r="362" spans="1:5" ht="12.75" customHeight="1">
      <c r="A362" s="231"/>
      <c r="B362" s="231"/>
      <c r="C362" s="232"/>
      <c r="D362" s="233"/>
      <c r="E362" s="231"/>
    </row>
    <row r="363" spans="1:5" ht="12.75" customHeight="1">
      <c r="A363" s="231"/>
      <c r="B363" s="231"/>
      <c r="C363" s="232"/>
      <c r="D363" s="233"/>
      <c r="E363" s="231"/>
    </row>
    <row r="364" spans="1:5" ht="12.75" customHeight="1">
      <c r="A364" s="231"/>
      <c r="B364" s="231"/>
      <c r="C364" s="232"/>
      <c r="D364" s="233"/>
      <c r="E364" s="231"/>
    </row>
    <row r="365" spans="1:5" ht="12.75" customHeight="1">
      <c r="A365" s="231"/>
      <c r="B365" s="231"/>
      <c r="C365" s="232"/>
      <c r="D365" s="233"/>
      <c r="E365" s="231"/>
    </row>
    <row r="366" spans="1:5" ht="12.75" customHeight="1">
      <c r="A366" s="231"/>
      <c r="B366" s="231"/>
      <c r="C366" s="232"/>
      <c r="D366" s="233"/>
      <c r="E366" s="231"/>
    </row>
    <row r="367" spans="1:5" ht="12.75" customHeight="1">
      <c r="A367" s="231"/>
      <c r="B367" s="231"/>
      <c r="C367" s="232"/>
      <c r="D367" s="233"/>
      <c r="E367" s="231"/>
    </row>
    <row r="368" spans="1:5" ht="12.75" customHeight="1">
      <c r="A368" s="231"/>
      <c r="B368" s="231"/>
      <c r="C368" s="232"/>
      <c r="D368" s="233"/>
      <c r="E368" s="231"/>
    </row>
    <row r="369" spans="1:5" ht="12.75" customHeight="1">
      <c r="A369" s="231"/>
      <c r="B369" s="231"/>
      <c r="C369" s="232"/>
      <c r="D369" s="233"/>
      <c r="E369" s="231"/>
    </row>
    <row r="370" spans="1:5" ht="12.75" customHeight="1">
      <c r="A370" s="231"/>
      <c r="B370" s="231"/>
      <c r="C370" s="232"/>
      <c r="D370" s="233"/>
      <c r="E370" s="231"/>
    </row>
    <row r="371" spans="1:5" ht="12.75" customHeight="1">
      <c r="A371" s="231"/>
      <c r="B371" s="231"/>
      <c r="C371" s="232"/>
      <c r="D371" s="233"/>
      <c r="E371" s="231"/>
    </row>
    <row r="372" spans="1:5" ht="12.75" customHeight="1">
      <c r="A372" s="231"/>
      <c r="B372" s="231"/>
      <c r="C372" s="232"/>
      <c r="D372" s="233"/>
      <c r="E372" s="231"/>
    </row>
    <row r="373" spans="1:5" ht="12.75" customHeight="1">
      <c r="A373" s="231"/>
      <c r="B373" s="231"/>
      <c r="C373" s="232"/>
      <c r="D373" s="233"/>
      <c r="E373" s="231"/>
    </row>
    <row r="374" spans="1:5" ht="12.75" customHeight="1">
      <c r="A374" s="231"/>
      <c r="B374" s="231"/>
      <c r="C374" s="232"/>
      <c r="D374" s="233"/>
      <c r="E374" s="231"/>
    </row>
    <row r="375" spans="1:5" ht="12.75" customHeight="1">
      <c r="A375" s="231"/>
      <c r="B375" s="231"/>
      <c r="C375" s="232"/>
      <c r="D375" s="233"/>
      <c r="E375" s="231"/>
    </row>
    <row r="376" spans="1:5" ht="12.75" customHeight="1">
      <c r="A376" s="231"/>
      <c r="B376" s="231"/>
      <c r="C376" s="232"/>
      <c r="D376" s="233"/>
      <c r="E376" s="231"/>
    </row>
    <row r="377" spans="1:5" ht="12.75" customHeight="1">
      <c r="A377" s="231"/>
      <c r="B377" s="231"/>
      <c r="C377" s="232"/>
      <c r="D377" s="233"/>
      <c r="E377" s="231"/>
    </row>
    <row r="378" spans="1:5" ht="12.75" customHeight="1">
      <c r="A378" s="231"/>
      <c r="B378" s="231"/>
      <c r="C378" s="232"/>
      <c r="D378" s="233"/>
      <c r="E378" s="231"/>
    </row>
    <row r="379" spans="1:5" ht="12.75" customHeight="1">
      <c r="A379" s="231"/>
      <c r="B379" s="231"/>
      <c r="C379" s="232"/>
      <c r="D379" s="233"/>
      <c r="E379" s="231"/>
    </row>
    <row r="380" spans="1:5" ht="12.75" customHeight="1">
      <c r="A380" s="231"/>
      <c r="B380" s="231"/>
      <c r="C380" s="232"/>
      <c r="D380" s="233"/>
      <c r="E380" s="231"/>
    </row>
    <row r="381" spans="1:5" ht="12.75" customHeight="1">
      <c r="A381" s="231"/>
      <c r="B381" s="231"/>
      <c r="C381" s="232"/>
      <c r="D381" s="233"/>
      <c r="E381" s="231"/>
    </row>
    <row r="382" spans="1:5" ht="12.75" customHeight="1">
      <c r="A382" s="231"/>
      <c r="B382" s="231"/>
      <c r="C382" s="232"/>
      <c r="D382" s="233"/>
      <c r="E382" s="231"/>
    </row>
    <row r="383" spans="1:5" ht="12.75" customHeight="1">
      <c r="A383" s="231"/>
      <c r="B383" s="231"/>
      <c r="C383" s="232"/>
      <c r="D383" s="233"/>
      <c r="E383" s="231"/>
    </row>
    <row r="384" spans="1:5" ht="12.75" customHeight="1">
      <c r="A384" s="231"/>
      <c r="B384" s="231"/>
      <c r="C384" s="232"/>
      <c r="D384" s="233"/>
      <c r="E384" s="231"/>
    </row>
    <row r="385" spans="1:5" ht="12.75" customHeight="1">
      <c r="A385" s="231"/>
      <c r="B385" s="231"/>
      <c r="C385" s="232"/>
      <c r="D385" s="233"/>
      <c r="E385" s="231"/>
    </row>
    <row r="386" spans="1:5" ht="12.75" customHeight="1">
      <c r="A386" s="231"/>
      <c r="B386" s="231"/>
      <c r="C386" s="232"/>
      <c r="D386" s="233"/>
      <c r="E386" s="231"/>
    </row>
    <row r="387" spans="1:5" ht="12.75" customHeight="1">
      <c r="A387" s="231"/>
      <c r="B387" s="231"/>
      <c r="C387" s="232"/>
      <c r="D387" s="233"/>
      <c r="E387" s="231"/>
    </row>
    <row r="388" spans="1:5" ht="15.75" customHeight="1"/>
    <row r="389" spans="1:5" ht="15.75" customHeight="1"/>
    <row r="390" spans="1:5" ht="15.75" customHeight="1"/>
    <row r="391" spans="1:5" ht="15.75" customHeight="1"/>
    <row r="392" spans="1:5" ht="15.75" customHeight="1"/>
    <row r="393" spans="1:5" ht="15.75" customHeight="1"/>
    <row r="394" spans="1:5" ht="15.75" customHeight="1"/>
    <row r="395" spans="1:5" ht="15.75" customHeight="1"/>
    <row r="396" spans="1:5" ht="15.75" customHeight="1"/>
    <row r="397" spans="1:5" ht="15.75" customHeight="1"/>
    <row r="398" spans="1:5" ht="15.75" customHeight="1"/>
    <row r="399" spans="1:5" ht="15.75" customHeight="1"/>
    <row r="400" spans="1:5"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E187" xr:uid="{00000000-0009-0000-0000-000008000000}"/>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6640625" defaultRowHeight="15" customHeight="1"/>
  <cols>
    <col min="1" max="1" width="15.44140625" customWidth="1"/>
    <col min="2" max="2" width="105.44140625" customWidth="1"/>
    <col min="3" max="22" width="9.109375" customWidth="1"/>
    <col min="23" max="26" width="14.44140625" customWidth="1"/>
  </cols>
  <sheetData>
    <row r="1" spans="1:26" ht="12.75" customHeight="1">
      <c r="A1" s="311" t="s">
        <v>572</v>
      </c>
      <c r="B1" s="312"/>
      <c r="C1" s="100"/>
      <c r="D1" s="100"/>
      <c r="E1" s="100"/>
      <c r="F1" s="100"/>
      <c r="G1" s="100"/>
      <c r="H1" s="100"/>
      <c r="I1" s="100"/>
      <c r="J1" s="100"/>
      <c r="K1" s="100"/>
      <c r="L1" s="100"/>
      <c r="M1" s="100"/>
      <c r="N1" s="100"/>
      <c r="O1" s="100"/>
      <c r="P1" s="100"/>
      <c r="Q1" s="100"/>
      <c r="R1" s="100"/>
      <c r="S1" s="100"/>
      <c r="T1" s="100"/>
      <c r="U1" s="100"/>
      <c r="V1" s="100"/>
      <c r="W1" s="96"/>
      <c r="X1" s="96"/>
      <c r="Y1" s="96"/>
      <c r="Z1" s="96"/>
    </row>
    <row r="2" spans="1:26" ht="92.25" customHeight="1">
      <c r="A2" s="322" t="s">
        <v>573</v>
      </c>
      <c r="B2" s="312"/>
      <c r="C2" s="100"/>
      <c r="D2" s="100"/>
      <c r="E2" s="100"/>
      <c r="F2" s="100"/>
      <c r="G2" s="100"/>
      <c r="H2" s="100"/>
      <c r="I2" s="100"/>
      <c r="J2" s="100"/>
      <c r="K2" s="100"/>
      <c r="L2" s="100"/>
      <c r="M2" s="100"/>
      <c r="N2" s="100"/>
      <c r="O2" s="100"/>
      <c r="P2" s="100"/>
      <c r="Q2" s="100"/>
      <c r="R2" s="100"/>
      <c r="S2" s="100"/>
      <c r="T2" s="100"/>
      <c r="U2" s="100"/>
      <c r="V2" s="100"/>
      <c r="W2" s="96"/>
      <c r="X2" s="96"/>
      <c r="Y2" s="96"/>
      <c r="Z2" s="96"/>
    </row>
    <row r="3" spans="1:26" ht="27.75" customHeight="1">
      <c r="A3" s="323" t="s">
        <v>574</v>
      </c>
      <c r="B3" s="324"/>
      <c r="C3" s="100"/>
      <c r="D3" s="100"/>
      <c r="E3" s="100"/>
      <c r="F3" s="100"/>
      <c r="G3" s="100"/>
      <c r="H3" s="100"/>
      <c r="I3" s="100"/>
      <c r="J3" s="100"/>
      <c r="K3" s="100"/>
      <c r="L3" s="100"/>
      <c r="M3" s="100"/>
      <c r="N3" s="100"/>
      <c r="O3" s="100"/>
      <c r="P3" s="100"/>
      <c r="Q3" s="100"/>
      <c r="R3" s="100"/>
      <c r="S3" s="100"/>
      <c r="T3" s="100"/>
      <c r="U3" s="100"/>
      <c r="V3" s="100"/>
      <c r="W3" s="96"/>
      <c r="X3" s="96"/>
      <c r="Y3" s="96"/>
      <c r="Z3" s="96"/>
    </row>
    <row r="4" spans="1:26" ht="12.75" customHeight="1">
      <c r="A4" s="325"/>
      <c r="B4" s="237"/>
      <c r="C4" s="151"/>
      <c r="D4" s="151"/>
      <c r="E4" s="151"/>
      <c r="F4" s="151"/>
      <c r="G4" s="151"/>
      <c r="H4" s="151"/>
      <c r="I4" s="151"/>
      <c r="J4" s="151"/>
      <c r="K4" s="151"/>
      <c r="L4" s="151"/>
      <c r="M4" s="151"/>
      <c r="N4" s="151"/>
      <c r="O4" s="151"/>
      <c r="P4" s="151"/>
      <c r="Q4" s="151"/>
      <c r="R4" s="151"/>
      <c r="S4" s="151"/>
      <c r="T4" s="151"/>
      <c r="U4" s="151"/>
      <c r="V4" s="151"/>
      <c r="W4" s="96"/>
      <c r="X4" s="96"/>
      <c r="Y4" s="96"/>
      <c r="Z4" s="96"/>
    </row>
    <row r="5" spans="1:26" ht="39" customHeight="1">
      <c r="A5" s="315" t="s">
        <v>575</v>
      </c>
      <c r="B5" s="237"/>
      <c r="C5" s="100"/>
      <c r="D5" s="100"/>
      <c r="E5" s="100"/>
      <c r="F5" s="100"/>
      <c r="G5" s="100"/>
      <c r="H5" s="100"/>
      <c r="I5" s="100"/>
      <c r="J5" s="100"/>
      <c r="K5" s="100"/>
      <c r="L5" s="100"/>
      <c r="M5" s="100"/>
      <c r="N5" s="100"/>
      <c r="O5" s="100"/>
      <c r="P5" s="100"/>
      <c r="Q5" s="100"/>
      <c r="R5" s="100"/>
      <c r="S5" s="100"/>
      <c r="T5" s="100"/>
      <c r="U5" s="100"/>
      <c r="V5" s="100"/>
      <c r="W5" s="96"/>
      <c r="X5" s="96"/>
      <c r="Y5" s="96"/>
      <c r="Z5" s="96"/>
    </row>
    <row r="6" spans="1:26" ht="24.75" customHeight="1">
      <c r="A6" s="153" t="s">
        <v>63</v>
      </c>
      <c r="B6" s="162" t="s">
        <v>576</v>
      </c>
      <c r="C6" s="100"/>
      <c r="D6" s="100"/>
      <c r="E6" s="100"/>
      <c r="F6" s="100"/>
      <c r="G6" s="100"/>
      <c r="H6" s="100"/>
      <c r="I6" s="100"/>
      <c r="J6" s="100"/>
      <c r="K6" s="100"/>
      <c r="L6" s="100"/>
      <c r="M6" s="100"/>
      <c r="N6" s="100"/>
      <c r="O6" s="100"/>
      <c r="P6" s="100"/>
      <c r="Q6" s="100"/>
      <c r="R6" s="100"/>
      <c r="S6" s="100"/>
      <c r="T6" s="100"/>
      <c r="U6" s="100"/>
      <c r="V6" s="100"/>
      <c r="W6" s="96"/>
      <c r="X6" s="96"/>
      <c r="Y6" s="96"/>
      <c r="Z6" s="96"/>
    </row>
    <row r="7" spans="1:26" ht="38.25" customHeight="1">
      <c r="A7" s="153" t="s">
        <v>64</v>
      </c>
      <c r="B7" s="162" t="s">
        <v>577</v>
      </c>
      <c r="C7" s="100"/>
      <c r="D7" s="100"/>
      <c r="E7" s="100"/>
      <c r="F7" s="100"/>
      <c r="G7" s="100"/>
      <c r="H7" s="100"/>
      <c r="I7" s="100"/>
      <c r="J7" s="100"/>
      <c r="K7" s="100"/>
      <c r="L7" s="100"/>
      <c r="M7" s="100"/>
      <c r="N7" s="100"/>
      <c r="O7" s="100"/>
      <c r="P7" s="100"/>
      <c r="Q7" s="100"/>
      <c r="R7" s="100"/>
      <c r="S7" s="100"/>
      <c r="T7" s="100"/>
      <c r="U7" s="100"/>
      <c r="V7" s="100"/>
      <c r="W7" s="96"/>
      <c r="X7" s="96"/>
      <c r="Y7" s="96"/>
      <c r="Z7" s="96"/>
    </row>
    <row r="8" spans="1:26" ht="24.75" customHeight="1">
      <c r="A8" s="153" t="s">
        <v>65</v>
      </c>
      <c r="B8" s="162" t="s">
        <v>578</v>
      </c>
      <c r="C8" s="100"/>
      <c r="D8" s="100"/>
      <c r="E8" s="100"/>
      <c r="F8" s="100"/>
      <c r="G8" s="100"/>
      <c r="H8" s="100"/>
      <c r="I8" s="100"/>
      <c r="J8" s="100"/>
      <c r="K8" s="100"/>
      <c r="L8" s="100"/>
      <c r="M8" s="100"/>
      <c r="N8" s="100"/>
      <c r="O8" s="100"/>
      <c r="P8" s="100"/>
      <c r="Q8" s="100"/>
      <c r="R8" s="100"/>
      <c r="S8" s="100"/>
      <c r="T8" s="100"/>
      <c r="U8" s="100"/>
      <c r="V8" s="100"/>
      <c r="W8" s="96"/>
      <c r="X8" s="96"/>
      <c r="Y8" s="96"/>
      <c r="Z8" s="96"/>
    </row>
    <row r="9" spans="1:26" ht="24.75" customHeight="1">
      <c r="A9" s="153" t="s">
        <v>66</v>
      </c>
      <c r="B9" s="162" t="s">
        <v>579</v>
      </c>
      <c r="C9" s="100"/>
      <c r="D9" s="100"/>
      <c r="E9" s="100"/>
      <c r="F9" s="100"/>
      <c r="G9" s="100"/>
      <c r="H9" s="100"/>
      <c r="I9" s="100"/>
      <c r="J9" s="100"/>
      <c r="K9" s="100"/>
      <c r="L9" s="100"/>
      <c r="M9" s="100"/>
      <c r="N9" s="100"/>
      <c r="O9" s="100"/>
      <c r="P9" s="100"/>
      <c r="Q9" s="100"/>
      <c r="R9" s="100"/>
      <c r="S9" s="100"/>
      <c r="T9" s="100"/>
      <c r="U9" s="100"/>
      <c r="V9" s="100"/>
      <c r="W9" s="96"/>
      <c r="X9" s="96"/>
      <c r="Y9" s="96"/>
      <c r="Z9" s="96"/>
    </row>
    <row r="10" spans="1:26" ht="34.5" customHeight="1">
      <c r="A10" s="153" t="s">
        <v>67</v>
      </c>
      <c r="B10" s="162" t="s">
        <v>580</v>
      </c>
      <c r="C10" s="100"/>
      <c r="D10" s="100"/>
      <c r="E10" s="100"/>
      <c r="F10" s="100"/>
      <c r="G10" s="100"/>
      <c r="H10" s="100"/>
      <c r="I10" s="100"/>
      <c r="J10" s="100"/>
      <c r="K10" s="100"/>
      <c r="L10" s="100"/>
      <c r="M10" s="100"/>
      <c r="N10" s="100"/>
      <c r="O10" s="100"/>
      <c r="P10" s="100"/>
      <c r="Q10" s="100"/>
      <c r="R10" s="100"/>
      <c r="S10" s="100"/>
      <c r="T10" s="100"/>
      <c r="U10" s="100"/>
      <c r="V10" s="100"/>
      <c r="W10" s="96"/>
      <c r="X10" s="96"/>
      <c r="Y10" s="96"/>
      <c r="Z10" s="96"/>
    </row>
    <row r="11" spans="1:26" ht="24.75" customHeight="1">
      <c r="A11" s="153" t="s">
        <v>68</v>
      </c>
      <c r="B11" s="162" t="s">
        <v>581</v>
      </c>
      <c r="C11" s="100"/>
      <c r="D11" s="100"/>
      <c r="E11" s="100"/>
      <c r="F11" s="100"/>
      <c r="G11" s="100"/>
      <c r="H11" s="100"/>
      <c r="I11" s="100"/>
      <c r="J11" s="100"/>
      <c r="K11" s="100"/>
      <c r="L11" s="100"/>
      <c r="M11" s="100"/>
      <c r="N11" s="100"/>
      <c r="O11" s="100"/>
      <c r="P11" s="100"/>
      <c r="Q11" s="100"/>
      <c r="R11" s="100"/>
      <c r="S11" s="100"/>
      <c r="T11" s="100"/>
      <c r="U11" s="100"/>
      <c r="V11" s="100"/>
      <c r="W11" s="96"/>
      <c r="X11" s="96"/>
      <c r="Y11" s="96"/>
      <c r="Z11" s="96"/>
    </row>
    <row r="12" spans="1:26" ht="24.75" customHeight="1">
      <c r="A12" s="153" t="s">
        <v>56</v>
      </c>
      <c r="B12" s="162" t="s">
        <v>582</v>
      </c>
      <c r="C12" s="100"/>
      <c r="D12" s="100"/>
      <c r="E12" s="100"/>
      <c r="F12" s="100"/>
      <c r="G12" s="100"/>
      <c r="H12" s="100"/>
      <c r="I12" s="100"/>
      <c r="J12" s="100"/>
      <c r="K12" s="100"/>
      <c r="L12" s="100"/>
      <c r="M12" s="100"/>
      <c r="N12" s="100"/>
      <c r="O12" s="100"/>
      <c r="P12" s="100"/>
      <c r="Q12" s="100"/>
      <c r="R12" s="100"/>
      <c r="S12" s="100"/>
      <c r="T12" s="100"/>
      <c r="U12" s="100"/>
      <c r="V12" s="100"/>
      <c r="W12" s="96"/>
      <c r="X12" s="96"/>
      <c r="Y12" s="96"/>
      <c r="Z12" s="96"/>
    </row>
    <row r="13" spans="1:26" ht="12.75" customHeight="1">
      <c r="A13" s="159"/>
      <c r="B13" s="160"/>
      <c r="C13" s="100"/>
      <c r="D13" s="100"/>
      <c r="E13" s="100"/>
      <c r="F13" s="100"/>
      <c r="G13" s="100"/>
      <c r="H13" s="100"/>
      <c r="I13" s="100"/>
      <c r="J13" s="100"/>
      <c r="K13" s="100"/>
      <c r="L13" s="100"/>
      <c r="M13" s="100"/>
      <c r="N13" s="100"/>
      <c r="O13" s="100"/>
      <c r="P13" s="100"/>
      <c r="Q13" s="100"/>
      <c r="R13" s="100"/>
      <c r="S13" s="100"/>
      <c r="T13" s="100"/>
      <c r="U13" s="100"/>
      <c r="V13" s="100"/>
      <c r="W13" s="96"/>
      <c r="X13" s="96"/>
      <c r="Y13" s="96"/>
      <c r="Z13" s="96"/>
    </row>
    <row r="14" spans="1:26" ht="12.75" customHeight="1">
      <c r="A14" s="100"/>
      <c r="B14" s="100"/>
      <c r="C14" s="100"/>
      <c r="D14" s="100"/>
      <c r="E14" s="100"/>
      <c r="F14" s="100"/>
      <c r="G14" s="100"/>
      <c r="H14" s="100"/>
      <c r="I14" s="100"/>
      <c r="J14" s="100"/>
      <c r="K14" s="100"/>
      <c r="L14" s="100"/>
      <c r="M14" s="100"/>
      <c r="N14" s="100"/>
      <c r="O14" s="100"/>
      <c r="P14" s="100"/>
      <c r="Q14" s="100"/>
      <c r="R14" s="100"/>
      <c r="S14" s="100"/>
      <c r="T14" s="100"/>
      <c r="U14" s="100"/>
      <c r="V14" s="100"/>
      <c r="W14" s="96"/>
      <c r="X14" s="96"/>
      <c r="Y14" s="96"/>
      <c r="Z14" s="96"/>
    </row>
    <row r="15" spans="1:26" ht="12.75"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96"/>
      <c r="X15" s="96"/>
      <c r="Y15" s="96"/>
      <c r="Z15" s="96"/>
    </row>
    <row r="16" spans="1:26" ht="12.75" customHeight="1">
      <c r="A16" s="100"/>
      <c r="B16" s="100"/>
      <c r="C16" s="100"/>
      <c r="D16" s="100"/>
      <c r="E16" s="100"/>
      <c r="F16" s="100"/>
      <c r="G16" s="100"/>
      <c r="H16" s="100"/>
      <c r="I16" s="100"/>
      <c r="J16" s="100"/>
      <c r="K16" s="100"/>
      <c r="L16" s="100"/>
      <c r="M16" s="100"/>
      <c r="N16" s="100"/>
      <c r="O16" s="100"/>
      <c r="P16" s="100"/>
      <c r="Q16" s="100"/>
      <c r="R16" s="100"/>
      <c r="S16" s="100"/>
      <c r="T16" s="100"/>
      <c r="U16" s="100"/>
      <c r="V16" s="100"/>
      <c r="W16" s="96"/>
      <c r="X16" s="96"/>
      <c r="Y16" s="96"/>
      <c r="Z16" s="96"/>
    </row>
    <row r="17" spans="1:26" ht="12.75" customHeight="1">
      <c r="A17" s="100"/>
      <c r="B17" s="100"/>
      <c r="C17" s="100"/>
      <c r="D17" s="100"/>
      <c r="E17" s="100"/>
      <c r="F17" s="100"/>
      <c r="G17" s="100"/>
      <c r="H17" s="100"/>
      <c r="I17" s="100"/>
      <c r="J17" s="100"/>
      <c r="K17" s="100"/>
      <c r="L17" s="100"/>
      <c r="M17" s="100"/>
      <c r="N17" s="100"/>
      <c r="O17" s="100"/>
      <c r="P17" s="100"/>
      <c r="Q17" s="100"/>
      <c r="R17" s="100"/>
      <c r="S17" s="100"/>
      <c r="T17" s="100"/>
      <c r="U17" s="100"/>
      <c r="V17" s="100"/>
      <c r="W17" s="96"/>
      <c r="X17" s="96"/>
      <c r="Y17" s="96"/>
      <c r="Z17" s="96"/>
    </row>
    <row r="18" spans="1:26" ht="12.75" customHeight="1">
      <c r="A18" s="100"/>
      <c r="B18" s="100"/>
      <c r="C18" s="100"/>
      <c r="D18" s="100"/>
      <c r="E18" s="100"/>
      <c r="F18" s="100"/>
      <c r="G18" s="100"/>
      <c r="H18" s="100"/>
      <c r="I18" s="100"/>
      <c r="J18" s="100"/>
      <c r="K18" s="100"/>
      <c r="L18" s="100"/>
      <c r="M18" s="100"/>
      <c r="N18" s="100"/>
      <c r="O18" s="100"/>
      <c r="P18" s="100"/>
      <c r="Q18" s="100"/>
      <c r="R18" s="100"/>
      <c r="S18" s="100"/>
      <c r="T18" s="100"/>
      <c r="U18" s="100"/>
      <c r="V18" s="100"/>
      <c r="W18" s="96"/>
      <c r="X18" s="96"/>
      <c r="Y18" s="96"/>
      <c r="Z18" s="96"/>
    </row>
    <row r="19" spans="1:26" ht="12.75" customHeight="1">
      <c r="A19" s="100"/>
      <c r="B19" s="100"/>
      <c r="C19" s="100"/>
      <c r="D19" s="100"/>
      <c r="E19" s="100"/>
      <c r="F19" s="100"/>
      <c r="G19" s="100"/>
      <c r="H19" s="100"/>
      <c r="I19" s="100"/>
      <c r="J19" s="100"/>
      <c r="K19" s="100"/>
      <c r="L19" s="100"/>
      <c r="M19" s="100"/>
      <c r="N19" s="100"/>
      <c r="O19" s="100"/>
      <c r="P19" s="100"/>
      <c r="Q19" s="100"/>
      <c r="R19" s="100"/>
      <c r="S19" s="100"/>
      <c r="T19" s="100"/>
      <c r="U19" s="100"/>
      <c r="V19" s="100"/>
      <c r="W19" s="96"/>
      <c r="X19" s="96"/>
      <c r="Y19" s="96"/>
      <c r="Z19" s="96"/>
    </row>
    <row r="20" spans="1:26" ht="12.75" customHeight="1">
      <c r="A20" s="100"/>
      <c r="B20" s="100"/>
      <c r="C20" s="100"/>
      <c r="D20" s="100"/>
      <c r="E20" s="100"/>
      <c r="F20" s="100"/>
      <c r="G20" s="100"/>
      <c r="H20" s="100"/>
      <c r="I20" s="100"/>
      <c r="J20" s="100"/>
      <c r="K20" s="100"/>
      <c r="L20" s="100"/>
      <c r="M20" s="100"/>
      <c r="N20" s="100"/>
      <c r="O20" s="100"/>
      <c r="P20" s="100"/>
      <c r="Q20" s="100"/>
      <c r="R20" s="100"/>
      <c r="S20" s="100"/>
      <c r="T20" s="100"/>
      <c r="U20" s="100"/>
      <c r="V20" s="100"/>
      <c r="W20" s="96"/>
      <c r="X20" s="96"/>
      <c r="Y20" s="96"/>
      <c r="Z20" s="96"/>
    </row>
    <row r="21" spans="1:26" ht="12.7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96"/>
      <c r="X21" s="96"/>
      <c r="Y21" s="96"/>
      <c r="Z21" s="96"/>
    </row>
    <row r="22" spans="1:26" ht="12.75" customHeight="1">
      <c r="A22" s="100"/>
      <c r="B22" s="100"/>
      <c r="C22" s="100"/>
      <c r="D22" s="100"/>
      <c r="E22" s="100"/>
      <c r="F22" s="100"/>
      <c r="G22" s="100"/>
      <c r="H22" s="100"/>
      <c r="I22" s="100"/>
      <c r="J22" s="100"/>
      <c r="K22" s="100"/>
      <c r="L22" s="100"/>
      <c r="M22" s="100"/>
      <c r="N22" s="100"/>
      <c r="O22" s="100"/>
      <c r="P22" s="100"/>
      <c r="Q22" s="100"/>
      <c r="R22" s="100"/>
      <c r="S22" s="100"/>
      <c r="T22" s="100"/>
      <c r="U22" s="100"/>
      <c r="V22" s="100"/>
      <c r="W22" s="96"/>
      <c r="X22" s="96"/>
      <c r="Y22" s="96"/>
      <c r="Z22" s="96"/>
    </row>
    <row r="23" spans="1:26" ht="12.75"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96"/>
      <c r="X23" s="96"/>
      <c r="Y23" s="96"/>
      <c r="Z23" s="96"/>
    </row>
    <row r="24" spans="1:26" ht="12.75" customHeight="1">
      <c r="A24" s="100"/>
      <c r="B24" s="100"/>
      <c r="C24" s="100"/>
      <c r="D24" s="100"/>
      <c r="E24" s="100"/>
      <c r="F24" s="100"/>
      <c r="G24" s="100"/>
      <c r="H24" s="100"/>
      <c r="I24" s="100"/>
      <c r="J24" s="100"/>
      <c r="K24" s="100"/>
      <c r="L24" s="100"/>
      <c r="M24" s="100"/>
      <c r="N24" s="100"/>
      <c r="O24" s="100"/>
      <c r="P24" s="100"/>
      <c r="Q24" s="100"/>
      <c r="R24" s="100"/>
      <c r="S24" s="100"/>
      <c r="T24" s="100"/>
      <c r="U24" s="100"/>
      <c r="V24" s="100"/>
      <c r="W24" s="96"/>
      <c r="X24" s="96"/>
      <c r="Y24" s="96"/>
      <c r="Z24" s="96"/>
    </row>
    <row r="25" spans="1:26" ht="12.75" customHeight="1">
      <c r="A25" s="101"/>
      <c r="B25" s="101"/>
      <c r="C25" s="100"/>
      <c r="D25" s="100"/>
      <c r="E25" s="100"/>
      <c r="F25" s="100"/>
      <c r="G25" s="100"/>
      <c r="H25" s="100"/>
      <c r="I25" s="100"/>
      <c r="J25" s="100"/>
      <c r="K25" s="100"/>
      <c r="L25" s="100"/>
      <c r="M25" s="100"/>
      <c r="N25" s="100"/>
      <c r="O25" s="100"/>
      <c r="P25" s="100"/>
      <c r="Q25" s="100"/>
      <c r="R25" s="100"/>
      <c r="S25" s="100"/>
      <c r="T25" s="100"/>
      <c r="U25" s="100"/>
      <c r="V25" s="100"/>
      <c r="W25" s="96"/>
      <c r="X25" s="96"/>
      <c r="Y25" s="96"/>
      <c r="Z25" s="96"/>
    </row>
    <row r="26" spans="1:26" ht="12.75" customHeight="1">
      <c r="A26" s="101"/>
      <c r="B26" s="101"/>
      <c r="C26" s="100"/>
      <c r="D26" s="100"/>
      <c r="E26" s="100"/>
      <c r="F26" s="100"/>
      <c r="G26" s="100"/>
      <c r="H26" s="100"/>
      <c r="I26" s="100"/>
      <c r="J26" s="100"/>
      <c r="K26" s="100"/>
      <c r="L26" s="100"/>
      <c r="M26" s="100"/>
      <c r="N26" s="100"/>
      <c r="O26" s="100"/>
      <c r="P26" s="100"/>
      <c r="Q26" s="100"/>
      <c r="R26" s="100"/>
      <c r="S26" s="100"/>
      <c r="T26" s="100"/>
      <c r="U26" s="100"/>
      <c r="V26" s="100"/>
      <c r="W26" s="96"/>
      <c r="X26" s="96"/>
      <c r="Y26" s="96"/>
      <c r="Z26" s="96"/>
    </row>
    <row r="27" spans="1:26" ht="12.75" customHeight="1">
      <c r="A27" s="101"/>
      <c r="B27" s="101"/>
      <c r="C27" s="100"/>
      <c r="D27" s="100"/>
      <c r="E27" s="100"/>
      <c r="F27" s="100"/>
      <c r="G27" s="100"/>
      <c r="H27" s="100"/>
      <c r="I27" s="100"/>
      <c r="J27" s="100"/>
      <c r="K27" s="100"/>
      <c r="L27" s="100"/>
      <c r="M27" s="100"/>
      <c r="N27" s="100"/>
      <c r="O27" s="100"/>
      <c r="P27" s="100"/>
      <c r="Q27" s="100"/>
      <c r="R27" s="100"/>
      <c r="S27" s="100"/>
      <c r="T27" s="100"/>
      <c r="U27" s="100"/>
      <c r="V27" s="100"/>
      <c r="W27" s="96"/>
      <c r="X27" s="96"/>
      <c r="Y27" s="96"/>
      <c r="Z27" s="96"/>
    </row>
    <row r="28" spans="1:26" ht="12.75" customHeight="1">
      <c r="A28" s="101"/>
      <c r="B28" s="101"/>
      <c r="C28" s="100"/>
      <c r="D28" s="100"/>
      <c r="E28" s="100"/>
      <c r="F28" s="100"/>
      <c r="G28" s="100"/>
      <c r="H28" s="100"/>
      <c r="I28" s="100"/>
      <c r="J28" s="100"/>
      <c r="K28" s="100"/>
      <c r="L28" s="100"/>
      <c r="M28" s="100"/>
      <c r="N28" s="100"/>
      <c r="O28" s="100"/>
      <c r="P28" s="100"/>
      <c r="Q28" s="100"/>
      <c r="R28" s="100"/>
      <c r="S28" s="100"/>
      <c r="T28" s="100"/>
      <c r="U28" s="100"/>
      <c r="V28" s="100"/>
      <c r="W28" s="96"/>
      <c r="X28" s="96"/>
      <c r="Y28" s="96"/>
      <c r="Z28" s="96"/>
    </row>
    <row r="29" spans="1:26" ht="12.75" customHeight="1">
      <c r="A29" s="101"/>
      <c r="B29" s="101"/>
      <c r="C29" s="100"/>
      <c r="D29" s="100"/>
      <c r="E29" s="100"/>
      <c r="F29" s="100"/>
      <c r="G29" s="100"/>
      <c r="H29" s="100"/>
      <c r="I29" s="100"/>
      <c r="J29" s="100"/>
      <c r="K29" s="100"/>
      <c r="L29" s="100"/>
      <c r="M29" s="100"/>
      <c r="N29" s="100"/>
      <c r="O29" s="100"/>
      <c r="P29" s="100"/>
      <c r="Q29" s="100"/>
      <c r="R29" s="100"/>
      <c r="S29" s="100"/>
      <c r="T29" s="100"/>
      <c r="U29" s="100"/>
      <c r="V29" s="100"/>
      <c r="W29" s="96"/>
      <c r="X29" s="96"/>
      <c r="Y29" s="96"/>
      <c r="Z29" s="96"/>
    </row>
    <row r="30" spans="1:26" ht="12.75" customHeight="1">
      <c r="A30" s="101"/>
      <c r="B30" s="101"/>
      <c r="C30" s="100"/>
      <c r="D30" s="100"/>
      <c r="E30" s="100"/>
      <c r="F30" s="100"/>
      <c r="G30" s="100"/>
      <c r="H30" s="100"/>
      <c r="I30" s="100"/>
      <c r="J30" s="100"/>
      <c r="K30" s="100"/>
      <c r="L30" s="100"/>
      <c r="M30" s="100"/>
      <c r="N30" s="100"/>
      <c r="O30" s="100"/>
      <c r="P30" s="100"/>
      <c r="Q30" s="100"/>
      <c r="R30" s="100"/>
      <c r="S30" s="100"/>
      <c r="T30" s="100"/>
      <c r="U30" s="100"/>
      <c r="V30" s="100"/>
      <c r="W30" s="96"/>
      <c r="X30" s="96"/>
      <c r="Y30" s="96"/>
      <c r="Z30" s="96"/>
    </row>
    <row r="31" spans="1:26" ht="12.75" customHeight="1">
      <c r="A31" s="101"/>
      <c r="B31" s="101"/>
      <c r="C31" s="100"/>
      <c r="D31" s="100"/>
      <c r="E31" s="100"/>
      <c r="F31" s="100"/>
      <c r="G31" s="100"/>
      <c r="H31" s="100"/>
      <c r="I31" s="100"/>
      <c r="J31" s="100"/>
      <c r="K31" s="100"/>
      <c r="L31" s="100"/>
      <c r="M31" s="100"/>
      <c r="N31" s="100"/>
      <c r="O31" s="100"/>
      <c r="P31" s="100"/>
      <c r="Q31" s="100"/>
      <c r="R31" s="100"/>
      <c r="S31" s="100"/>
      <c r="T31" s="100"/>
      <c r="U31" s="100"/>
      <c r="V31" s="100"/>
      <c r="W31" s="96"/>
      <c r="X31" s="96"/>
      <c r="Y31" s="96"/>
      <c r="Z31" s="96"/>
    </row>
    <row r="32" spans="1:26" ht="12.75" customHeight="1">
      <c r="A32" s="101"/>
      <c r="B32" s="101"/>
      <c r="C32" s="100"/>
      <c r="D32" s="100"/>
      <c r="E32" s="100"/>
      <c r="F32" s="100"/>
      <c r="G32" s="100"/>
      <c r="H32" s="100"/>
      <c r="I32" s="100"/>
      <c r="J32" s="100"/>
      <c r="K32" s="100"/>
      <c r="L32" s="100"/>
      <c r="M32" s="100"/>
      <c r="N32" s="100"/>
      <c r="O32" s="100"/>
      <c r="P32" s="100"/>
      <c r="Q32" s="100"/>
      <c r="R32" s="100"/>
      <c r="S32" s="100"/>
      <c r="T32" s="100"/>
      <c r="U32" s="100"/>
      <c r="V32" s="100"/>
      <c r="W32" s="96"/>
      <c r="X32" s="96"/>
      <c r="Y32" s="96"/>
      <c r="Z32" s="96"/>
    </row>
    <row r="33" spans="1:26" ht="12.75" customHeight="1">
      <c r="A33" s="101"/>
      <c r="B33" s="101"/>
      <c r="C33" s="100"/>
      <c r="D33" s="100"/>
      <c r="E33" s="100"/>
      <c r="F33" s="100"/>
      <c r="G33" s="100"/>
      <c r="H33" s="100"/>
      <c r="I33" s="100"/>
      <c r="J33" s="100"/>
      <c r="K33" s="100"/>
      <c r="L33" s="100"/>
      <c r="M33" s="100"/>
      <c r="N33" s="100"/>
      <c r="O33" s="100"/>
      <c r="P33" s="100"/>
      <c r="Q33" s="100"/>
      <c r="R33" s="100"/>
      <c r="S33" s="100"/>
      <c r="T33" s="100"/>
      <c r="U33" s="100"/>
      <c r="V33" s="100"/>
      <c r="W33" s="96"/>
      <c r="X33" s="96"/>
      <c r="Y33" s="96"/>
      <c r="Z33" s="96"/>
    </row>
    <row r="34" spans="1:26" ht="12.75" customHeight="1">
      <c r="A34" s="101"/>
      <c r="B34" s="101"/>
      <c r="C34" s="100"/>
      <c r="D34" s="100"/>
      <c r="E34" s="100"/>
      <c r="F34" s="100"/>
      <c r="G34" s="100"/>
      <c r="H34" s="100"/>
      <c r="I34" s="100"/>
      <c r="J34" s="100"/>
      <c r="K34" s="100"/>
      <c r="L34" s="100"/>
      <c r="M34" s="100"/>
      <c r="N34" s="100"/>
      <c r="O34" s="100"/>
      <c r="P34" s="100"/>
      <c r="Q34" s="100"/>
      <c r="R34" s="100"/>
      <c r="S34" s="100"/>
      <c r="T34" s="100"/>
      <c r="U34" s="100"/>
      <c r="V34" s="100"/>
      <c r="W34" s="96"/>
      <c r="X34" s="96"/>
      <c r="Y34" s="96"/>
      <c r="Z34" s="96"/>
    </row>
    <row r="35" spans="1:26" ht="12.75" customHeight="1">
      <c r="A35" s="101"/>
      <c r="B35" s="101"/>
      <c r="C35" s="100"/>
      <c r="D35" s="100"/>
      <c r="E35" s="100"/>
      <c r="F35" s="100"/>
      <c r="G35" s="100"/>
      <c r="H35" s="100"/>
      <c r="I35" s="100"/>
      <c r="J35" s="100"/>
      <c r="K35" s="100"/>
      <c r="L35" s="100"/>
      <c r="M35" s="100"/>
      <c r="N35" s="100"/>
      <c r="O35" s="100"/>
      <c r="P35" s="100"/>
      <c r="Q35" s="100"/>
      <c r="R35" s="100"/>
      <c r="S35" s="100"/>
      <c r="T35" s="100"/>
      <c r="U35" s="100"/>
      <c r="V35" s="100"/>
      <c r="W35" s="96"/>
      <c r="X35" s="96"/>
      <c r="Y35" s="96"/>
      <c r="Z35" s="96"/>
    </row>
    <row r="36" spans="1:26" ht="12.75" customHeight="1">
      <c r="A36" s="101"/>
      <c r="B36" s="101"/>
      <c r="C36" s="100"/>
      <c r="D36" s="100"/>
      <c r="E36" s="100"/>
      <c r="F36" s="100"/>
      <c r="G36" s="100"/>
      <c r="H36" s="100"/>
      <c r="I36" s="100"/>
      <c r="J36" s="100"/>
      <c r="K36" s="100"/>
      <c r="L36" s="100"/>
      <c r="M36" s="100"/>
      <c r="N36" s="100"/>
      <c r="O36" s="100"/>
      <c r="P36" s="100"/>
      <c r="Q36" s="100"/>
      <c r="R36" s="100"/>
      <c r="S36" s="100"/>
      <c r="T36" s="100"/>
      <c r="U36" s="100"/>
      <c r="V36" s="100"/>
      <c r="W36" s="96"/>
      <c r="X36" s="96"/>
      <c r="Y36" s="96"/>
      <c r="Z36" s="96"/>
    </row>
    <row r="37" spans="1:26" ht="12.75" customHeight="1">
      <c r="A37" s="101"/>
      <c r="B37" s="101"/>
      <c r="C37" s="100"/>
      <c r="D37" s="100"/>
      <c r="E37" s="100"/>
      <c r="F37" s="100"/>
      <c r="G37" s="100"/>
      <c r="H37" s="100"/>
      <c r="I37" s="100"/>
      <c r="J37" s="100"/>
      <c r="K37" s="100"/>
      <c r="L37" s="100"/>
      <c r="M37" s="100"/>
      <c r="N37" s="100"/>
      <c r="O37" s="100"/>
      <c r="P37" s="100"/>
      <c r="Q37" s="100"/>
      <c r="R37" s="100"/>
      <c r="S37" s="100"/>
      <c r="T37" s="100"/>
      <c r="U37" s="100"/>
      <c r="V37" s="100"/>
      <c r="W37" s="96"/>
      <c r="X37" s="96"/>
      <c r="Y37" s="96"/>
      <c r="Z37" s="96"/>
    </row>
    <row r="38" spans="1:26" ht="12.75" customHeight="1">
      <c r="A38" s="101"/>
      <c r="B38" s="101"/>
      <c r="C38" s="100"/>
      <c r="D38" s="100"/>
      <c r="E38" s="100"/>
      <c r="F38" s="100"/>
      <c r="G38" s="100"/>
      <c r="H38" s="100"/>
      <c r="I38" s="100"/>
      <c r="J38" s="100"/>
      <c r="K38" s="100"/>
      <c r="L38" s="100"/>
      <c r="M38" s="100"/>
      <c r="N38" s="100"/>
      <c r="O38" s="100"/>
      <c r="P38" s="100"/>
      <c r="Q38" s="100"/>
      <c r="R38" s="100"/>
      <c r="S38" s="100"/>
      <c r="T38" s="100"/>
      <c r="U38" s="100"/>
      <c r="V38" s="100"/>
      <c r="W38" s="96"/>
      <c r="X38" s="96"/>
      <c r="Y38" s="96"/>
      <c r="Z38" s="96"/>
    </row>
    <row r="39" spans="1:26" ht="12.75" customHeight="1">
      <c r="A39" s="101"/>
      <c r="B39" s="101"/>
      <c r="C39" s="100"/>
      <c r="D39" s="100"/>
      <c r="E39" s="100"/>
      <c r="F39" s="100"/>
      <c r="G39" s="100"/>
      <c r="H39" s="100"/>
      <c r="I39" s="100"/>
      <c r="J39" s="100"/>
      <c r="K39" s="100"/>
      <c r="L39" s="100"/>
      <c r="M39" s="100"/>
      <c r="N39" s="100"/>
      <c r="O39" s="100"/>
      <c r="P39" s="100"/>
      <c r="Q39" s="100"/>
      <c r="R39" s="100"/>
      <c r="S39" s="100"/>
      <c r="T39" s="100"/>
      <c r="U39" s="100"/>
      <c r="V39" s="100"/>
      <c r="W39" s="96"/>
      <c r="X39" s="96"/>
      <c r="Y39" s="96"/>
      <c r="Z39" s="96"/>
    </row>
    <row r="40" spans="1:26" ht="12.75" customHeight="1">
      <c r="A40" s="101"/>
      <c r="B40" s="101"/>
      <c r="C40" s="100"/>
      <c r="D40" s="100"/>
      <c r="E40" s="100"/>
      <c r="F40" s="100"/>
      <c r="G40" s="100"/>
      <c r="H40" s="100"/>
      <c r="I40" s="100"/>
      <c r="J40" s="100"/>
      <c r="K40" s="100"/>
      <c r="L40" s="100"/>
      <c r="M40" s="100"/>
      <c r="N40" s="100"/>
      <c r="O40" s="100"/>
      <c r="P40" s="100"/>
      <c r="Q40" s="100"/>
      <c r="R40" s="100"/>
      <c r="S40" s="100"/>
      <c r="T40" s="100"/>
      <c r="U40" s="100"/>
      <c r="V40" s="100"/>
      <c r="W40" s="96"/>
      <c r="X40" s="96"/>
      <c r="Y40" s="96"/>
      <c r="Z40" s="96"/>
    </row>
    <row r="41" spans="1:26" ht="12.75" customHeight="1">
      <c r="A41" s="101"/>
      <c r="B41" s="101"/>
      <c r="C41" s="100"/>
      <c r="D41" s="100"/>
      <c r="E41" s="100"/>
      <c r="F41" s="100"/>
      <c r="G41" s="100"/>
      <c r="H41" s="100"/>
      <c r="I41" s="100"/>
      <c r="J41" s="100"/>
      <c r="K41" s="100"/>
      <c r="L41" s="100"/>
      <c r="M41" s="100"/>
      <c r="N41" s="100"/>
      <c r="O41" s="100"/>
      <c r="P41" s="100"/>
      <c r="Q41" s="100"/>
      <c r="R41" s="100"/>
      <c r="S41" s="100"/>
      <c r="T41" s="100"/>
      <c r="U41" s="100"/>
      <c r="V41" s="100"/>
      <c r="W41" s="96"/>
      <c r="X41" s="96"/>
      <c r="Y41" s="96"/>
      <c r="Z41" s="96"/>
    </row>
    <row r="42" spans="1:26" ht="12.75" customHeight="1">
      <c r="A42" s="101"/>
      <c r="B42" s="101"/>
      <c r="C42" s="100"/>
      <c r="D42" s="100"/>
      <c r="E42" s="100"/>
      <c r="F42" s="100"/>
      <c r="G42" s="100"/>
      <c r="H42" s="100"/>
      <c r="I42" s="100"/>
      <c r="J42" s="100"/>
      <c r="K42" s="100"/>
      <c r="L42" s="100"/>
      <c r="M42" s="100"/>
      <c r="N42" s="100"/>
      <c r="O42" s="100"/>
      <c r="P42" s="100"/>
      <c r="Q42" s="100"/>
      <c r="R42" s="100"/>
      <c r="S42" s="100"/>
      <c r="T42" s="100"/>
      <c r="U42" s="100"/>
      <c r="V42" s="100"/>
      <c r="W42" s="96"/>
      <c r="X42" s="96"/>
      <c r="Y42" s="96"/>
      <c r="Z42" s="96"/>
    </row>
    <row r="43" spans="1:26" ht="12.75" customHeight="1">
      <c r="A43" s="101"/>
      <c r="B43" s="101"/>
      <c r="C43" s="100"/>
      <c r="D43" s="100"/>
      <c r="E43" s="100"/>
      <c r="F43" s="100"/>
      <c r="G43" s="100"/>
      <c r="H43" s="100"/>
      <c r="I43" s="100"/>
      <c r="J43" s="100"/>
      <c r="K43" s="100"/>
      <c r="L43" s="100"/>
      <c r="M43" s="100"/>
      <c r="N43" s="100"/>
      <c r="O43" s="100"/>
      <c r="P43" s="100"/>
      <c r="Q43" s="100"/>
      <c r="R43" s="100"/>
      <c r="S43" s="100"/>
      <c r="T43" s="100"/>
      <c r="U43" s="100"/>
      <c r="V43" s="100"/>
      <c r="W43" s="96"/>
      <c r="X43" s="96"/>
      <c r="Y43" s="96"/>
      <c r="Z43" s="96"/>
    </row>
    <row r="44" spans="1:26" ht="12.75" customHeight="1">
      <c r="A44" s="101"/>
      <c r="B44" s="101"/>
      <c r="C44" s="100"/>
      <c r="D44" s="100"/>
      <c r="E44" s="100"/>
      <c r="F44" s="100"/>
      <c r="G44" s="100"/>
      <c r="H44" s="100"/>
      <c r="I44" s="100"/>
      <c r="J44" s="100"/>
      <c r="K44" s="100"/>
      <c r="L44" s="100"/>
      <c r="M44" s="100"/>
      <c r="N44" s="100"/>
      <c r="O44" s="100"/>
      <c r="P44" s="100"/>
      <c r="Q44" s="100"/>
      <c r="R44" s="100"/>
      <c r="S44" s="100"/>
      <c r="T44" s="100"/>
      <c r="U44" s="100"/>
      <c r="V44" s="100"/>
      <c r="W44" s="96"/>
      <c r="X44" s="96"/>
      <c r="Y44" s="96"/>
      <c r="Z44" s="96"/>
    </row>
    <row r="45" spans="1:26" ht="12.75" customHeight="1">
      <c r="A45" s="101"/>
      <c r="B45" s="101"/>
      <c r="C45" s="100"/>
      <c r="D45" s="100"/>
      <c r="E45" s="100"/>
      <c r="F45" s="100"/>
      <c r="G45" s="100"/>
      <c r="H45" s="100"/>
      <c r="I45" s="100"/>
      <c r="J45" s="100"/>
      <c r="K45" s="100"/>
      <c r="L45" s="100"/>
      <c r="M45" s="100"/>
      <c r="N45" s="100"/>
      <c r="O45" s="100"/>
      <c r="P45" s="100"/>
      <c r="Q45" s="100"/>
      <c r="R45" s="100"/>
      <c r="S45" s="100"/>
      <c r="T45" s="100"/>
      <c r="U45" s="100"/>
      <c r="V45" s="100"/>
      <c r="W45" s="96"/>
      <c r="X45" s="96"/>
      <c r="Y45" s="96"/>
      <c r="Z45" s="96"/>
    </row>
    <row r="46" spans="1:26" ht="12.75" customHeight="1">
      <c r="A46" s="101"/>
      <c r="B46" s="101"/>
      <c r="C46" s="100"/>
      <c r="D46" s="100"/>
      <c r="E46" s="100"/>
      <c r="F46" s="100"/>
      <c r="G46" s="100"/>
      <c r="H46" s="100"/>
      <c r="I46" s="100"/>
      <c r="J46" s="100"/>
      <c r="K46" s="100"/>
      <c r="L46" s="100"/>
      <c r="M46" s="100"/>
      <c r="N46" s="100"/>
      <c r="O46" s="100"/>
      <c r="P46" s="100"/>
      <c r="Q46" s="100"/>
      <c r="R46" s="100"/>
      <c r="S46" s="100"/>
      <c r="T46" s="100"/>
      <c r="U46" s="100"/>
      <c r="V46" s="100"/>
      <c r="W46" s="96"/>
      <c r="X46" s="96"/>
      <c r="Y46" s="96"/>
      <c r="Z46" s="96"/>
    </row>
    <row r="47" spans="1:26" ht="12.75" customHeight="1">
      <c r="A47" s="101"/>
      <c r="B47" s="101"/>
      <c r="C47" s="100"/>
      <c r="D47" s="100"/>
      <c r="E47" s="100"/>
      <c r="F47" s="100"/>
      <c r="G47" s="100"/>
      <c r="H47" s="100"/>
      <c r="I47" s="100"/>
      <c r="J47" s="100"/>
      <c r="K47" s="100"/>
      <c r="L47" s="100"/>
      <c r="M47" s="100"/>
      <c r="N47" s="100"/>
      <c r="O47" s="100"/>
      <c r="P47" s="100"/>
      <c r="Q47" s="100"/>
      <c r="R47" s="100"/>
      <c r="S47" s="100"/>
      <c r="T47" s="100"/>
      <c r="U47" s="100"/>
      <c r="V47" s="100"/>
      <c r="W47" s="96"/>
      <c r="X47" s="96"/>
      <c r="Y47" s="96"/>
      <c r="Z47" s="96"/>
    </row>
    <row r="48" spans="1:26" ht="12.75" customHeight="1">
      <c r="A48" s="101"/>
      <c r="B48" s="101"/>
      <c r="C48" s="100"/>
      <c r="D48" s="100"/>
      <c r="E48" s="100"/>
      <c r="F48" s="100"/>
      <c r="G48" s="100"/>
      <c r="H48" s="100"/>
      <c r="I48" s="100"/>
      <c r="J48" s="100"/>
      <c r="K48" s="100"/>
      <c r="L48" s="100"/>
      <c r="M48" s="100"/>
      <c r="N48" s="100"/>
      <c r="O48" s="100"/>
      <c r="P48" s="100"/>
      <c r="Q48" s="100"/>
      <c r="R48" s="100"/>
      <c r="S48" s="100"/>
      <c r="T48" s="100"/>
      <c r="U48" s="100"/>
      <c r="V48" s="100"/>
      <c r="W48" s="96"/>
      <c r="X48" s="96"/>
      <c r="Y48" s="96"/>
      <c r="Z48" s="96"/>
    </row>
    <row r="49" spans="1:26" ht="12.75" customHeight="1">
      <c r="A49" s="101"/>
      <c r="B49" s="101"/>
      <c r="C49" s="100"/>
      <c r="D49" s="100"/>
      <c r="E49" s="100"/>
      <c r="F49" s="100"/>
      <c r="G49" s="100"/>
      <c r="H49" s="100"/>
      <c r="I49" s="100"/>
      <c r="J49" s="100"/>
      <c r="K49" s="100"/>
      <c r="L49" s="100"/>
      <c r="M49" s="100"/>
      <c r="N49" s="100"/>
      <c r="O49" s="100"/>
      <c r="P49" s="100"/>
      <c r="Q49" s="100"/>
      <c r="R49" s="100"/>
      <c r="S49" s="100"/>
      <c r="T49" s="100"/>
      <c r="U49" s="100"/>
      <c r="V49" s="100"/>
      <c r="W49" s="96"/>
      <c r="X49" s="96"/>
      <c r="Y49" s="96"/>
      <c r="Z49" s="96"/>
    </row>
    <row r="50" spans="1:26" ht="12.75" customHeight="1">
      <c r="A50" s="101"/>
      <c r="B50" s="101"/>
      <c r="C50" s="100"/>
      <c r="D50" s="100"/>
      <c r="E50" s="100"/>
      <c r="F50" s="100"/>
      <c r="G50" s="100"/>
      <c r="H50" s="100"/>
      <c r="I50" s="100"/>
      <c r="J50" s="100"/>
      <c r="K50" s="100"/>
      <c r="L50" s="100"/>
      <c r="M50" s="100"/>
      <c r="N50" s="100"/>
      <c r="O50" s="100"/>
      <c r="P50" s="100"/>
      <c r="Q50" s="100"/>
      <c r="R50" s="100"/>
      <c r="S50" s="100"/>
      <c r="T50" s="100"/>
      <c r="U50" s="100"/>
      <c r="V50" s="100"/>
      <c r="W50" s="96"/>
      <c r="X50" s="96"/>
      <c r="Y50" s="96"/>
      <c r="Z50" s="96"/>
    </row>
    <row r="51" spans="1:26" ht="12.75" customHeight="1">
      <c r="A51" s="101"/>
      <c r="B51" s="101"/>
      <c r="C51" s="100"/>
      <c r="D51" s="100"/>
      <c r="E51" s="100"/>
      <c r="F51" s="100"/>
      <c r="G51" s="100"/>
      <c r="H51" s="100"/>
      <c r="I51" s="100"/>
      <c r="J51" s="100"/>
      <c r="K51" s="100"/>
      <c r="L51" s="100"/>
      <c r="M51" s="100"/>
      <c r="N51" s="100"/>
      <c r="O51" s="100"/>
      <c r="P51" s="100"/>
      <c r="Q51" s="100"/>
      <c r="R51" s="100"/>
      <c r="S51" s="100"/>
      <c r="T51" s="100"/>
      <c r="U51" s="100"/>
      <c r="V51" s="100"/>
      <c r="W51" s="96"/>
      <c r="X51" s="96"/>
      <c r="Y51" s="96"/>
      <c r="Z51" s="96"/>
    </row>
    <row r="52" spans="1:26" ht="12.75" customHeight="1">
      <c r="A52" s="101"/>
      <c r="B52" s="101"/>
      <c r="C52" s="100"/>
      <c r="D52" s="100"/>
      <c r="E52" s="100"/>
      <c r="F52" s="100"/>
      <c r="G52" s="100"/>
      <c r="H52" s="100"/>
      <c r="I52" s="100"/>
      <c r="J52" s="100"/>
      <c r="K52" s="100"/>
      <c r="L52" s="100"/>
      <c r="M52" s="100"/>
      <c r="N52" s="100"/>
      <c r="O52" s="100"/>
      <c r="P52" s="100"/>
      <c r="Q52" s="100"/>
      <c r="R52" s="100"/>
      <c r="S52" s="100"/>
      <c r="T52" s="100"/>
      <c r="U52" s="100"/>
      <c r="V52" s="100"/>
      <c r="W52" s="96"/>
      <c r="X52" s="96"/>
      <c r="Y52" s="96"/>
      <c r="Z52" s="96"/>
    </row>
    <row r="53" spans="1:26" ht="12.75" customHeight="1">
      <c r="A53" s="101"/>
      <c r="B53" s="101"/>
      <c r="C53" s="100"/>
      <c r="D53" s="100"/>
      <c r="E53" s="100"/>
      <c r="F53" s="100"/>
      <c r="G53" s="100"/>
      <c r="H53" s="100"/>
      <c r="I53" s="100"/>
      <c r="J53" s="100"/>
      <c r="K53" s="100"/>
      <c r="L53" s="100"/>
      <c r="M53" s="100"/>
      <c r="N53" s="100"/>
      <c r="O53" s="100"/>
      <c r="P53" s="100"/>
      <c r="Q53" s="100"/>
      <c r="R53" s="100"/>
      <c r="S53" s="100"/>
      <c r="T53" s="100"/>
      <c r="U53" s="100"/>
      <c r="V53" s="100"/>
      <c r="W53" s="96"/>
      <c r="X53" s="96"/>
      <c r="Y53" s="96"/>
      <c r="Z53" s="96"/>
    </row>
    <row r="54" spans="1:26" ht="12.75" customHeight="1">
      <c r="A54" s="101"/>
      <c r="B54" s="101"/>
      <c r="C54" s="100"/>
      <c r="D54" s="100"/>
      <c r="E54" s="100"/>
      <c r="F54" s="100"/>
      <c r="G54" s="100"/>
      <c r="H54" s="100"/>
      <c r="I54" s="100"/>
      <c r="J54" s="100"/>
      <c r="K54" s="100"/>
      <c r="L54" s="100"/>
      <c r="M54" s="100"/>
      <c r="N54" s="100"/>
      <c r="O54" s="100"/>
      <c r="P54" s="100"/>
      <c r="Q54" s="100"/>
      <c r="R54" s="100"/>
      <c r="S54" s="100"/>
      <c r="T54" s="100"/>
      <c r="U54" s="100"/>
      <c r="V54" s="100"/>
      <c r="W54" s="96"/>
      <c r="X54" s="96"/>
      <c r="Y54" s="96"/>
      <c r="Z54" s="96"/>
    </row>
    <row r="55" spans="1:26" ht="12.75" customHeight="1">
      <c r="A55" s="101"/>
      <c r="B55" s="101"/>
      <c r="C55" s="100"/>
      <c r="D55" s="100"/>
      <c r="E55" s="100"/>
      <c r="F55" s="100"/>
      <c r="G55" s="100"/>
      <c r="H55" s="100"/>
      <c r="I55" s="100"/>
      <c r="J55" s="100"/>
      <c r="K55" s="100"/>
      <c r="L55" s="100"/>
      <c r="M55" s="100"/>
      <c r="N55" s="100"/>
      <c r="O55" s="100"/>
      <c r="P55" s="100"/>
      <c r="Q55" s="100"/>
      <c r="R55" s="100"/>
      <c r="S55" s="100"/>
      <c r="T55" s="100"/>
      <c r="U55" s="100"/>
      <c r="V55" s="100"/>
      <c r="W55" s="96"/>
      <c r="X55" s="96"/>
      <c r="Y55" s="96"/>
      <c r="Z55" s="96"/>
    </row>
    <row r="56" spans="1:26" ht="12.75" customHeight="1">
      <c r="A56" s="101"/>
      <c r="B56" s="101"/>
      <c r="C56" s="100"/>
      <c r="D56" s="100"/>
      <c r="E56" s="100"/>
      <c r="F56" s="100"/>
      <c r="G56" s="100"/>
      <c r="H56" s="100"/>
      <c r="I56" s="100"/>
      <c r="J56" s="100"/>
      <c r="K56" s="100"/>
      <c r="L56" s="100"/>
      <c r="M56" s="100"/>
      <c r="N56" s="100"/>
      <c r="O56" s="100"/>
      <c r="P56" s="100"/>
      <c r="Q56" s="100"/>
      <c r="R56" s="100"/>
      <c r="S56" s="100"/>
      <c r="T56" s="100"/>
      <c r="U56" s="100"/>
      <c r="V56" s="100"/>
      <c r="W56" s="96"/>
      <c r="X56" s="96"/>
      <c r="Y56" s="96"/>
      <c r="Z56" s="96"/>
    </row>
    <row r="57" spans="1:26" ht="12.75" customHeight="1">
      <c r="A57" s="101"/>
      <c r="B57" s="101"/>
      <c r="C57" s="100"/>
      <c r="D57" s="100"/>
      <c r="E57" s="100"/>
      <c r="F57" s="100"/>
      <c r="G57" s="100"/>
      <c r="H57" s="100"/>
      <c r="I57" s="100"/>
      <c r="J57" s="100"/>
      <c r="K57" s="100"/>
      <c r="L57" s="100"/>
      <c r="M57" s="100"/>
      <c r="N57" s="100"/>
      <c r="O57" s="100"/>
      <c r="P57" s="100"/>
      <c r="Q57" s="100"/>
      <c r="R57" s="100"/>
      <c r="S57" s="100"/>
      <c r="T57" s="100"/>
      <c r="U57" s="100"/>
      <c r="V57" s="100"/>
      <c r="W57" s="96"/>
      <c r="X57" s="96"/>
      <c r="Y57" s="96"/>
      <c r="Z57" s="96"/>
    </row>
    <row r="58" spans="1:26" ht="12.75" customHeight="1">
      <c r="A58" s="101"/>
      <c r="B58" s="101"/>
      <c r="C58" s="100"/>
      <c r="D58" s="100"/>
      <c r="E58" s="100"/>
      <c r="F58" s="100"/>
      <c r="G58" s="100"/>
      <c r="H58" s="100"/>
      <c r="I58" s="100"/>
      <c r="J58" s="100"/>
      <c r="K58" s="100"/>
      <c r="L58" s="100"/>
      <c r="M58" s="100"/>
      <c r="N58" s="100"/>
      <c r="O58" s="100"/>
      <c r="P58" s="100"/>
      <c r="Q58" s="100"/>
      <c r="R58" s="100"/>
      <c r="S58" s="100"/>
      <c r="T58" s="100"/>
      <c r="U58" s="100"/>
      <c r="V58" s="100"/>
      <c r="W58" s="96"/>
      <c r="X58" s="96"/>
      <c r="Y58" s="96"/>
      <c r="Z58" s="96"/>
    </row>
    <row r="59" spans="1:26" ht="12.75" customHeight="1">
      <c r="A59" s="101"/>
      <c r="B59" s="101"/>
      <c r="C59" s="100"/>
      <c r="D59" s="100"/>
      <c r="E59" s="100"/>
      <c r="F59" s="100"/>
      <c r="G59" s="100"/>
      <c r="H59" s="100"/>
      <c r="I59" s="100"/>
      <c r="J59" s="100"/>
      <c r="K59" s="100"/>
      <c r="L59" s="100"/>
      <c r="M59" s="100"/>
      <c r="N59" s="100"/>
      <c r="O59" s="100"/>
      <c r="P59" s="100"/>
      <c r="Q59" s="100"/>
      <c r="R59" s="100"/>
      <c r="S59" s="100"/>
      <c r="T59" s="100"/>
      <c r="U59" s="100"/>
      <c r="V59" s="100"/>
      <c r="W59" s="96"/>
      <c r="X59" s="96"/>
      <c r="Y59" s="96"/>
      <c r="Z59" s="96"/>
    </row>
    <row r="60" spans="1:26" ht="12.75" customHeight="1">
      <c r="A60" s="101"/>
      <c r="B60" s="101"/>
      <c r="C60" s="100"/>
      <c r="D60" s="100"/>
      <c r="E60" s="100"/>
      <c r="F60" s="100"/>
      <c r="G60" s="100"/>
      <c r="H60" s="100"/>
      <c r="I60" s="100"/>
      <c r="J60" s="100"/>
      <c r="K60" s="100"/>
      <c r="L60" s="100"/>
      <c r="M60" s="100"/>
      <c r="N60" s="100"/>
      <c r="O60" s="100"/>
      <c r="P60" s="100"/>
      <c r="Q60" s="100"/>
      <c r="R60" s="100"/>
      <c r="S60" s="100"/>
      <c r="T60" s="100"/>
      <c r="U60" s="100"/>
      <c r="V60" s="100"/>
      <c r="W60" s="96"/>
      <c r="X60" s="96"/>
      <c r="Y60" s="96"/>
      <c r="Z60" s="96"/>
    </row>
    <row r="61" spans="1:26" ht="12.75" customHeight="1">
      <c r="A61" s="101"/>
      <c r="B61" s="101"/>
      <c r="C61" s="100"/>
      <c r="D61" s="100"/>
      <c r="E61" s="100"/>
      <c r="F61" s="100"/>
      <c r="G61" s="100"/>
      <c r="H61" s="100"/>
      <c r="I61" s="100"/>
      <c r="J61" s="100"/>
      <c r="K61" s="100"/>
      <c r="L61" s="100"/>
      <c r="M61" s="100"/>
      <c r="N61" s="100"/>
      <c r="O61" s="100"/>
      <c r="P61" s="100"/>
      <c r="Q61" s="100"/>
      <c r="R61" s="100"/>
      <c r="S61" s="100"/>
      <c r="T61" s="100"/>
      <c r="U61" s="100"/>
      <c r="V61" s="100"/>
      <c r="W61" s="96"/>
      <c r="X61" s="96"/>
      <c r="Y61" s="96"/>
      <c r="Z61" s="96"/>
    </row>
    <row r="62" spans="1:26" ht="12.75" customHeight="1">
      <c r="A62" s="101"/>
      <c r="B62" s="101"/>
      <c r="C62" s="100"/>
      <c r="D62" s="100"/>
      <c r="E62" s="100"/>
      <c r="F62" s="100"/>
      <c r="G62" s="100"/>
      <c r="H62" s="100"/>
      <c r="I62" s="100"/>
      <c r="J62" s="100"/>
      <c r="K62" s="100"/>
      <c r="L62" s="100"/>
      <c r="M62" s="100"/>
      <c r="N62" s="100"/>
      <c r="O62" s="100"/>
      <c r="P62" s="100"/>
      <c r="Q62" s="100"/>
      <c r="R62" s="100"/>
      <c r="S62" s="100"/>
      <c r="T62" s="100"/>
      <c r="U62" s="100"/>
      <c r="V62" s="100"/>
      <c r="W62" s="96"/>
      <c r="X62" s="96"/>
      <c r="Y62" s="96"/>
      <c r="Z62" s="96"/>
    </row>
    <row r="63" spans="1:26" ht="12.75" customHeight="1">
      <c r="A63" s="101"/>
      <c r="B63" s="101"/>
      <c r="C63" s="100"/>
      <c r="D63" s="100"/>
      <c r="E63" s="100"/>
      <c r="F63" s="100"/>
      <c r="G63" s="100"/>
      <c r="H63" s="100"/>
      <c r="I63" s="100"/>
      <c r="J63" s="100"/>
      <c r="K63" s="100"/>
      <c r="L63" s="100"/>
      <c r="M63" s="100"/>
      <c r="N63" s="100"/>
      <c r="O63" s="100"/>
      <c r="P63" s="100"/>
      <c r="Q63" s="100"/>
      <c r="R63" s="100"/>
      <c r="S63" s="100"/>
      <c r="T63" s="100"/>
      <c r="U63" s="100"/>
      <c r="V63" s="100"/>
      <c r="W63" s="96"/>
      <c r="X63" s="96"/>
      <c r="Y63" s="96"/>
      <c r="Z63" s="96"/>
    </row>
    <row r="64" spans="1:26" ht="12.75" customHeight="1">
      <c r="A64" s="101"/>
      <c r="B64" s="101"/>
      <c r="C64" s="100"/>
      <c r="D64" s="100"/>
      <c r="E64" s="100"/>
      <c r="F64" s="100"/>
      <c r="G64" s="100"/>
      <c r="H64" s="100"/>
      <c r="I64" s="100"/>
      <c r="J64" s="100"/>
      <c r="K64" s="100"/>
      <c r="L64" s="100"/>
      <c r="M64" s="100"/>
      <c r="N64" s="100"/>
      <c r="O64" s="100"/>
      <c r="P64" s="100"/>
      <c r="Q64" s="100"/>
      <c r="R64" s="100"/>
      <c r="S64" s="100"/>
      <c r="T64" s="100"/>
      <c r="U64" s="100"/>
      <c r="V64" s="100"/>
      <c r="W64" s="96"/>
      <c r="X64" s="96"/>
      <c r="Y64" s="96"/>
      <c r="Z64" s="96"/>
    </row>
    <row r="65" spans="1:26" ht="12.75" customHeight="1">
      <c r="A65" s="101"/>
      <c r="B65" s="101"/>
      <c r="C65" s="100"/>
      <c r="D65" s="100"/>
      <c r="E65" s="100"/>
      <c r="F65" s="100"/>
      <c r="G65" s="100"/>
      <c r="H65" s="100"/>
      <c r="I65" s="100"/>
      <c r="J65" s="100"/>
      <c r="K65" s="100"/>
      <c r="L65" s="100"/>
      <c r="M65" s="100"/>
      <c r="N65" s="100"/>
      <c r="O65" s="100"/>
      <c r="P65" s="100"/>
      <c r="Q65" s="100"/>
      <c r="R65" s="100"/>
      <c r="S65" s="100"/>
      <c r="T65" s="100"/>
      <c r="U65" s="100"/>
      <c r="V65" s="100"/>
      <c r="W65" s="96"/>
      <c r="X65" s="96"/>
      <c r="Y65" s="96"/>
      <c r="Z65" s="96"/>
    </row>
    <row r="66" spans="1:26" ht="12.75" customHeight="1">
      <c r="A66" s="101"/>
      <c r="B66" s="101"/>
      <c r="C66" s="100"/>
      <c r="D66" s="100"/>
      <c r="E66" s="100"/>
      <c r="F66" s="100"/>
      <c r="G66" s="100"/>
      <c r="H66" s="100"/>
      <c r="I66" s="100"/>
      <c r="J66" s="100"/>
      <c r="K66" s="100"/>
      <c r="L66" s="100"/>
      <c r="M66" s="100"/>
      <c r="N66" s="100"/>
      <c r="O66" s="100"/>
      <c r="P66" s="100"/>
      <c r="Q66" s="100"/>
      <c r="R66" s="100"/>
      <c r="S66" s="100"/>
      <c r="T66" s="100"/>
      <c r="U66" s="100"/>
      <c r="V66" s="100"/>
      <c r="W66" s="96"/>
      <c r="X66" s="96"/>
      <c r="Y66" s="96"/>
      <c r="Z66" s="96"/>
    </row>
    <row r="67" spans="1:26" ht="12.75" customHeight="1">
      <c r="A67" s="101"/>
      <c r="B67" s="101"/>
      <c r="C67" s="100"/>
      <c r="D67" s="100"/>
      <c r="E67" s="100"/>
      <c r="F67" s="100"/>
      <c r="G67" s="100"/>
      <c r="H67" s="100"/>
      <c r="I67" s="100"/>
      <c r="J67" s="100"/>
      <c r="K67" s="100"/>
      <c r="L67" s="100"/>
      <c r="M67" s="100"/>
      <c r="N67" s="100"/>
      <c r="O67" s="100"/>
      <c r="P67" s="100"/>
      <c r="Q67" s="100"/>
      <c r="R67" s="100"/>
      <c r="S67" s="100"/>
      <c r="T67" s="100"/>
      <c r="U67" s="100"/>
      <c r="V67" s="100"/>
      <c r="W67" s="96"/>
      <c r="X67" s="96"/>
      <c r="Y67" s="96"/>
      <c r="Z67" s="96"/>
    </row>
    <row r="68" spans="1:26" ht="12.75" customHeight="1">
      <c r="A68" s="101"/>
      <c r="B68" s="101"/>
      <c r="C68" s="100"/>
      <c r="D68" s="100"/>
      <c r="E68" s="100"/>
      <c r="F68" s="100"/>
      <c r="G68" s="100"/>
      <c r="H68" s="100"/>
      <c r="I68" s="100"/>
      <c r="J68" s="100"/>
      <c r="K68" s="100"/>
      <c r="L68" s="100"/>
      <c r="M68" s="100"/>
      <c r="N68" s="100"/>
      <c r="O68" s="100"/>
      <c r="P68" s="100"/>
      <c r="Q68" s="100"/>
      <c r="R68" s="100"/>
      <c r="S68" s="100"/>
      <c r="T68" s="100"/>
      <c r="U68" s="100"/>
      <c r="V68" s="100"/>
      <c r="W68" s="96"/>
      <c r="X68" s="96"/>
      <c r="Y68" s="96"/>
      <c r="Z68" s="96"/>
    </row>
    <row r="69" spans="1:26" ht="12.75" customHeight="1">
      <c r="A69" s="101"/>
      <c r="B69" s="101"/>
      <c r="C69" s="100"/>
      <c r="D69" s="100"/>
      <c r="E69" s="100"/>
      <c r="F69" s="100"/>
      <c r="G69" s="100"/>
      <c r="H69" s="100"/>
      <c r="I69" s="100"/>
      <c r="J69" s="100"/>
      <c r="K69" s="100"/>
      <c r="L69" s="100"/>
      <c r="M69" s="100"/>
      <c r="N69" s="100"/>
      <c r="O69" s="100"/>
      <c r="P69" s="100"/>
      <c r="Q69" s="100"/>
      <c r="R69" s="100"/>
      <c r="S69" s="100"/>
      <c r="T69" s="100"/>
      <c r="U69" s="100"/>
      <c r="V69" s="100"/>
      <c r="W69" s="96"/>
      <c r="X69" s="96"/>
      <c r="Y69" s="96"/>
      <c r="Z69" s="96"/>
    </row>
    <row r="70" spans="1:26" ht="12.75" customHeight="1">
      <c r="A70" s="101"/>
      <c r="B70" s="101"/>
      <c r="C70" s="100"/>
      <c r="D70" s="100"/>
      <c r="E70" s="100"/>
      <c r="F70" s="100"/>
      <c r="G70" s="100"/>
      <c r="H70" s="100"/>
      <c r="I70" s="100"/>
      <c r="J70" s="100"/>
      <c r="K70" s="100"/>
      <c r="L70" s="100"/>
      <c r="M70" s="100"/>
      <c r="N70" s="100"/>
      <c r="O70" s="100"/>
      <c r="P70" s="100"/>
      <c r="Q70" s="100"/>
      <c r="R70" s="100"/>
      <c r="S70" s="100"/>
      <c r="T70" s="100"/>
      <c r="U70" s="100"/>
      <c r="V70" s="100"/>
      <c r="W70" s="96"/>
      <c r="X70" s="96"/>
      <c r="Y70" s="96"/>
      <c r="Z70" s="96"/>
    </row>
    <row r="71" spans="1:26" ht="12.75" customHeight="1">
      <c r="A71" s="101"/>
      <c r="B71" s="101"/>
      <c r="C71" s="100"/>
      <c r="D71" s="100"/>
      <c r="E71" s="100"/>
      <c r="F71" s="100"/>
      <c r="G71" s="100"/>
      <c r="H71" s="100"/>
      <c r="I71" s="100"/>
      <c r="J71" s="100"/>
      <c r="K71" s="100"/>
      <c r="L71" s="100"/>
      <c r="M71" s="100"/>
      <c r="N71" s="100"/>
      <c r="O71" s="100"/>
      <c r="P71" s="100"/>
      <c r="Q71" s="100"/>
      <c r="R71" s="100"/>
      <c r="S71" s="100"/>
      <c r="T71" s="100"/>
      <c r="U71" s="100"/>
      <c r="V71" s="100"/>
      <c r="W71" s="96"/>
      <c r="X71" s="96"/>
      <c r="Y71" s="96"/>
      <c r="Z71" s="96"/>
    </row>
    <row r="72" spans="1:26" ht="12.75" customHeight="1">
      <c r="A72" s="101"/>
      <c r="B72" s="101"/>
      <c r="C72" s="100"/>
      <c r="D72" s="100"/>
      <c r="E72" s="100"/>
      <c r="F72" s="100"/>
      <c r="G72" s="100"/>
      <c r="H72" s="100"/>
      <c r="I72" s="100"/>
      <c r="J72" s="100"/>
      <c r="K72" s="100"/>
      <c r="L72" s="100"/>
      <c r="M72" s="100"/>
      <c r="N72" s="100"/>
      <c r="O72" s="100"/>
      <c r="P72" s="100"/>
      <c r="Q72" s="100"/>
      <c r="R72" s="100"/>
      <c r="S72" s="100"/>
      <c r="T72" s="100"/>
      <c r="U72" s="100"/>
      <c r="V72" s="100"/>
      <c r="W72" s="96"/>
      <c r="X72" s="96"/>
      <c r="Y72" s="96"/>
      <c r="Z72" s="96"/>
    </row>
    <row r="73" spans="1:26" ht="12.75" customHeight="1">
      <c r="A73" s="101"/>
      <c r="B73" s="101"/>
      <c r="C73" s="100"/>
      <c r="D73" s="100"/>
      <c r="E73" s="100"/>
      <c r="F73" s="100"/>
      <c r="G73" s="100"/>
      <c r="H73" s="100"/>
      <c r="I73" s="100"/>
      <c r="J73" s="100"/>
      <c r="K73" s="100"/>
      <c r="L73" s="100"/>
      <c r="M73" s="100"/>
      <c r="N73" s="100"/>
      <c r="O73" s="100"/>
      <c r="P73" s="100"/>
      <c r="Q73" s="100"/>
      <c r="R73" s="100"/>
      <c r="S73" s="100"/>
      <c r="T73" s="100"/>
      <c r="U73" s="100"/>
      <c r="V73" s="100"/>
      <c r="W73" s="96"/>
      <c r="X73" s="96"/>
      <c r="Y73" s="96"/>
      <c r="Z73" s="96"/>
    </row>
    <row r="74" spans="1:26" ht="12.75" customHeight="1">
      <c r="A74" s="101"/>
      <c r="B74" s="101"/>
      <c r="C74" s="100"/>
      <c r="D74" s="100"/>
      <c r="E74" s="100"/>
      <c r="F74" s="100"/>
      <c r="G74" s="100"/>
      <c r="H74" s="100"/>
      <c r="I74" s="100"/>
      <c r="J74" s="100"/>
      <c r="K74" s="100"/>
      <c r="L74" s="100"/>
      <c r="M74" s="100"/>
      <c r="N74" s="100"/>
      <c r="O74" s="100"/>
      <c r="P74" s="100"/>
      <c r="Q74" s="100"/>
      <c r="R74" s="100"/>
      <c r="S74" s="100"/>
      <c r="T74" s="100"/>
      <c r="U74" s="100"/>
      <c r="V74" s="100"/>
      <c r="W74" s="96"/>
      <c r="X74" s="96"/>
      <c r="Y74" s="96"/>
      <c r="Z74" s="96"/>
    </row>
    <row r="75" spans="1:26" ht="12.75" customHeight="1">
      <c r="A75" s="101"/>
      <c r="B75" s="101"/>
      <c r="C75" s="100"/>
      <c r="D75" s="100"/>
      <c r="E75" s="100"/>
      <c r="F75" s="100"/>
      <c r="G75" s="100"/>
      <c r="H75" s="100"/>
      <c r="I75" s="100"/>
      <c r="J75" s="100"/>
      <c r="K75" s="100"/>
      <c r="L75" s="100"/>
      <c r="M75" s="100"/>
      <c r="N75" s="100"/>
      <c r="O75" s="100"/>
      <c r="P75" s="100"/>
      <c r="Q75" s="100"/>
      <c r="R75" s="100"/>
      <c r="S75" s="100"/>
      <c r="T75" s="100"/>
      <c r="U75" s="100"/>
      <c r="V75" s="100"/>
      <c r="W75" s="96"/>
      <c r="X75" s="96"/>
      <c r="Y75" s="96"/>
      <c r="Z75" s="96"/>
    </row>
    <row r="76" spans="1:26" ht="12.75" customHeight="1">
      <c r="A76" s="101"/>
      <c r="B76" s="101"/>
      <c r="C76" s="100"/>
      <c r="D76" s="100"/>
      <c r="E76" s="100"/>
      <c r="F76" s="100"/>
      <c r="G76" s="100"/>
      <c r="H76" s="100"/>
      <c r="I76" s="100"/>
      <c r="J76" s="100"/>
      <c r="K76" s="100"/>
      <c r="L76" s="100"/>
      <c r="M76" s="100"/>
      <c r="N76" s="100"/>
      <c r="O76" s="100"/>
      <c r="P76" s="100"/>
      <c r="Q76" s="100"/>
      <c r="R76" s="100"/>
      <c r="S76" s="100"/>
      <c r="T76" s="100"/>
      <c r="U76" s="100"/>
      <c r="V76" s="100"/>
      <c r="W76" s="96"/>
      <c r="X76" s="96"/>
      <c r="Y76" s="96"/>
      <c r="Z76" s="96"/>
    </row>
    <row r="77" spans="1:26" ht="12.75" customHeight="1">
      <c r="A77" s="101"/>
      <c r="B77" s="101"/>
      <c r="C77" s="100"/>
      <c r="D77" s="100"/>
      <c r="E77" s="100"/>
      <c r="F77" s="100"/>
      <c r="G77" s="100"/>
      <c r="H77" s="100"/>
      <c r="I77" s="100"/>
      <c r="J77" s="100"/>
      <c r="K77" s="100"/>
      <c r="L77" s="100"/>
      <c r="M77" s="100"/>
      <c r="N77" s="100"/>
      <c r="O77" s="100"/>
      <c r="P77" s="100"/>
      <c r="Q77" s="100"/>
      <c r="R77" s="100"/>
      <c r="S77" s="100"/>
      <c r="T77" s="100"/>
      <c r="U77" s="100"/>
      <c r="V77" s="100"/>
      <c r="W77" s="96"/>
      <c r="X77" s="96"/>
      <c r="Y77" s="96"/>
      <c r="Z77" s="96"/>
    </row>
    <row r="78" spans="1:26" ht="12.75" customHeight="1">
      <c r="A78" s="101"/>
      <c r="B78" s="101"/>
      <c r="C78" s="100"/>
      <c r="D78" s="100"/>
      <c r="E78" s="100"/>
      <c r="F78" s="100"/>
      <c r="G78" s="100"/>
      <c r="H78" s="100"/>
      <c r="I78" s="100"/>
      <c r="J78" s="100"/>
      <c r="K78" s="100"/>
      <c r="L78" s="100"/>
      <c r="M78" s="100"/>
      <c r="N78" s="100"/>
      <c r="O78" s="100"/>
      <c r="P78" s="100"/>
      <c r="Q78" s="100"/>
      <c r="R78" s="100"/>
      <c r="S78" s="100"/>
      <c r="T78" s="100"/>
      <c r="U78" s="100"/>
      <c r="V78" s="100"/>
      <c r="W78" s="96"/>
      <c r="X78" s="96"/>
      <c r="Y78" s="96"/>
      <c r="Z78" s="96"/>
    </row>
    <row r="79" spans="1:26" ht="12.75" customHeight="1">
      <c r="A79" s="101"/>
      <c r="B79" s="101"/>
      <c r="C79" s="100"/>
      <c r="D79" s="100"/>
      <c r="E79" s="100"/>
      <c r="F79" s="100"/>
      <c r="G79" s="100"/>
      <c r="H79" s="100"/>
      <c r="I79" s="100"/>
      <c r="J79" s="100"/>
      <c r="K79" s="100"/>
      <c r="L79" s="100"/>
      <c r="M79" s="100"/>
      <c r="N79" s="100"/>
      <c r="O79" s="100"/>
      <c r="P79" s="100"/>
      <c r="Q79" s="100"/>
      <c r="R79" s="100"/>
      <c r="S79" s="100"/>
      <c r="T79" s="100"/>
      <c r="U79" s="100"/>
      <c r="V79" s="100"/>
      <c r="W79" s="96"/>
      <c r="X79" s="96"/>
      <c r="Y79" s="96"/>
      <c r="Z79" s="96"/>
    </row>
    <row r="80" spans="1:26" ht="12.75" customHeight="1">
      <c r="A80" s="101"/>
      <c r="B80" s="101"/>
      <c r="C80" s="100"/>
      <c r="D80" s="100"/>
      <c r="E80" s="100"/>
      <c r="F80" s="100"/>
      <c r="G80" s="100"/>
      <c r="H80" s="100"/>
      <c r="I80" s="100"/>
      <c r="J80" s="100"/>
      <c r="K80" s="100"/>
      <c r="L80" s="100"/>
      <c r="M80" s="100"/>
      <c r="N80" s="100"/>
      <c r="O80" s="100"/>
      <c r="P80" s="100"/>
      <c r="Q80" s="100"/>
      <c r="R80" s="100"/>
      <c r="S80" s="100"/>
      <c r="T80" s="100"/>
      <c r="U80" s="100"/>
      <c r="V80" s="100"/>
      <c r="W80" s="96"/>
      <c r="X80" s="96"/>
      <c r="Y80" s="96"/>
      <c r="Z80" s="96"/>
    </row>
    <row r="81" spans="1:26" ht="12.75" customHeight="1">
      <c r="A81" s="101"/>
      <c r="B81" s="101"/>
      <c r="C81" s="100"/>
      <c r="D81" s="100"/>
      <c r="E81" s="100"/>
      <c r="F81" s="100"/>
      <c r="G81" s="100"/>
      <c r="H81" s="100"/>
      <c r="I81" s="100"/>
      <c r="J81" s="100"/>
      <c r="K81" s="100"/>
      <c r="L81" s="100"/>
      <c r="M81" s="100"/>
      <c r="N81" s="100"/>
      <c r="O81" s="100"/>
      <c r="P81" s="100"/>
      <c r="Q81" s="100"/>
      <c r="R81" s="100"/>
      <c r="S81" s="100"/>
      <c r="T81" s="100"/>
      <c r="U81" s="100"/>
      <c r="V81" s="100"/>
      <c r="W81" s="96"/>
      <c r="X81" s="96"/>
      <c r="Y81" s="96"/>
      <c r="Z81" s="96"/>
    </row>
    <row r="82" spans="1:26" ht="12.75" customHeight="1">
      <c r="A82" s="101"/>
      <c r="B82" s="101"/>
      <c r="C82" s="100"/>
      <c r="D82" s="100"/>
      <c r="E82" s="100"/>
      <c r="F82" s="100"/>
      <c r="G82" s="100"/>
      <c r="H82" s="100"/>
      <c r="I82" s="100"/>
      <c r="J82" s="100"/>
      <c r="K82" s="100"/>
      <c r="L82" s="100"/>
      <c r="M82" s="100"/>
      <c r="N82" s="100"/>
      <c r="O82" s="100"/>
      <c r="P82" s="100"/>
      <c r="Q82" s="100"/>
      <c r="R82" s="100"/>
      <c r="S82" s="100"/>
      <c r="T82" s="100"/>
      <c r="U82" s="100"/>
      <c r="V82" s="100"/>
      <c r="W82" s="96"/>
      <c r="X82" s="96"/>
      <c r="Y82" s="96"/>
      <c r="Z82" s="96"/>
    </row>
    <row r="83" spans="1:26" ht="12.75" customHeight="1">
      <c r="A83" s="101"/>
      <c r="B83" s="101"/>
      <c r="C83" s="100"/>
      <c r="D83" s="100"/>
      <c r="E83" s="100"/>
      <c r="F83" s="100"/>
      <c r="G83" s="100"/>
      <c r="H83" s="100"/>
      <c r="I83" s="100"/>
      <c r="J83" s="100"/>
      <c r="K83" s="100"/>
      <c r="L83" s="100"/>
      <c r="M83" s="100"/>
      <c r="N83" s="100"/>
      <c r="O83" s="100"/>
      <c r="P83" s="100"/>
      <c r="Q83" s="100"/>
      <c r="R83" s="100"/>
      <c r="S83" s="100"/>
      <c r="T83" s="100"/>
      <c r="U83" s="100"/>
      <c r="V83" s="100"/>
      <c r="W83" s="96"/>
      <c r="X83" s="96"/>
      <c r="Y83" s="96"/>
      <c r="Z83" s="96"/>
    </row>
    <row r="84" spans="1:26" ht="12.75" customHeight="1">
      <c r="A84" s="101"/>
      <c r="B84" s="101"/>
      <c r="C84" s="100"/>
      <c r="D84" s="100"/>
      <c r="E84" s="100"/>
      <c r="F84" s="100"/>
      <c r="G84" s="100"/>
      <c r="H84" s="100"/>
      <c r="I84" s="100"/>
      <c r="J84" s="100"/>
      <c r="K84" s="100"/>
      <c r="L84" s="100"/>
      <c r="M84" s="100"/>
      <c r="N84" s="100"/>
      <c r="O84" s="100"/>
      <c r="P84" s="100"/>
      <c r="Q84" s="100"/>
      <c r="R84" s="100"/>
      <c r="S84" s="100"/>
      <c r="T84" s="100"/>
      <c r="U84" s="100"/>
      <c r="V84" s="100"/>
      <c r="W84" s="96"/>
      <c r="X84" s="96"/>
      <c r="Y84" s="96"/>
      <c r="Z84" s="96"/>
    </row>
    <row r="85" spans="1:26" ht="12.75" customHeight="1">
      <c r="A85" s="101"/>
      <c r="B85" s="101"/>
      <c r="C85" s="100"/>
      <c r="D85" s="100"/>
      <c r="E85" s="100"/>
      <c r="F85" s="100"/>
      <c r="G85" s="100"/>
      <c r="H85" s="100"/>
      <c r="I85" s="100"/>
      <c r="J85" s="100"/>
      <c r="K85" s="100"/>
      <c r="L85" s="100"/>
      <c r="M85" s="100"/>
      <c r="N85" s="100"/>
      <c r="O85" s="100"/>
      <c r="P85" s="100"/>
      <c r="Q85" s="100"/>
      <c r="R85" s="100"/>
      <c r="S85" s="100"/>
      <c r="T85" s="100"/>
      <c r="U85" s="100"/>
      <c r="V85" s="100"/>
      <c r="W85" s="96"/>
      <c r="X85" s="96"/>
      <c r="Y85" s="96"/>
      <c r="Z85" s="96"/>
    </row>
    <row r="86" spans="1:26" ht="12.75" customHeight="1">
      <c r="A86" s="101"/>
      <c r="B86" s="101"/>
      <c r="C86" s="100"/>
      <c r="D86" s="100"/>
      <c r="E86" s="100"/>
      <c r="F86" s="100"/>
      <c r="G86" s="100"/>
      <c r="H86" s="100"/>
      <c r="I86" s="100"/>
      <c r="J86" s="100"/>
      <c r="K86" s="100"/>
      <c r="L86" s="100"/>
      <c r="M86" s="100"/>
      <c r="N86" s="100"/>
      <c r="O86" s="100"/>
      <c r="P86" s="100"/>
      <c r="Q86" s="100"/>
      <c r="R86" s="100"/>
      <c r="S86" s="100"/>
      <c r="T86" s="100"/>
      <c r="U86" s="100"/>
      <c r="V86" s="100"/>
      <c r="W86" s="96"/>
      <c r="X86" s="96"/>
      <c r="Y86" s="96"/>
      <c r="Z86" s="96"/>
    </row>
    <row r="87" spans="1:26" ht="12.75" customHeight="1">
      <c r="A87" s="101"/>
      <c r="B87" s="101"/>
      <c r="C87" s="100"/>
      <c r="D87" s="100"/>
      <c r="E87" s="100"/>
      <c r="F87" s="100"/>
      <c r="G87" s="100"/>
      <c r="H87" s="100"/>
      <c r="I87" s="100"/>
      <c r="J87" s="100"/>
      <c r="K87" s="100"/>
      <c r="L87" s="100"/>
      <c r="M87" s="100"/>
      <c r="N87" s="100"/>
      <c r="O87" s="100"/>
      <c r="P87" s="100"/>
      <c r="Q87" s="100"/>
      <c r="R87" s="100"/>
      <c r="S87" s="100"/>
      <c r="T87" s="100"/>
      <c r="U87" s="100"/>
      <c r="V87" s="100"/>
      <c r="W87" s="96"/>
      <c r="X87" s="96"/>
      <c r="Y87" s="96"/>
      <c r="Z87" s="96"/>
    </row>
    <row r="88" spans="1:26" ht="12.75" customHeight="1">
      <c r="A88" s="101"/>
      <c r="B88" s="101"/>
      <c r="C88" s="100"/>
      <c r="D88" s="100"/>
      <c r="E88" s="100"/>
      <c r="F88" s="100"/>
      <c r="G88" s="100"/>
      <c r="H88" s="100"/>
      <c r="I88" s="100"/>
      <c r="J88" s="100"/>
      <c r="K88" s="100"/>
      <c r="L88" s="100"/>
      <c r="M88" s="100"/>
      <c r="N88" s="100"/>
      <c r="O88" s="100"/>
      <c r="P88" s="100"/>
      <c r="Q88" s="100"/>
      <c r="R88" s="100"/>
      <c r="S88" s="100"/>
      <c r="T88" s="100"/>
      <c r="U88" s="100"/>
      <c r="V88" s="100"/>
      <c r="W88" s="96"/>
      <c r="X88" s="96"/>
      <c r="Y88" s="96"/>
      <c r="Z88" s="96"/>
    </row>
    <row r="89" spans="1:26" ht="12.75" customHeight="1">
      <c r="A89" s="101"/>
      <c r="B89" s="101"/>
      <c r="C89" s="100"/>
      <c r="D89" s="100"/>
      <c r="E89" s="100"/>
      <c r="F89" s="100"/>
      <c r="G89" s="100"/>
      <c r="H89" s="100"/>
      <c r="I89" s="100"/>
      <c r="J89" s="100"/>
      <c r="K89" s="100"/>
      <c r="L89" s="100"/>
      <c r="M89" s="100"/>
      <c r="N89" s="100"/>
      <c r="O89" s="100"/>
      <c r="P89" s="100"/>
      <c r="Q89" s="100"/>
      <c r="R89" s="100"/>
      <c r="S89" s="100"/>
      <c r="T89" s="100"/>
      <c r="U89" s="100"/>
      <c r="V89" s="100"/>
      <c r="W89" s="96"/>
      <c r="X89" s="96"/>
      <c r="Y89" s="96"/>
      <c r="Z89" s="96"/>
    </row>
    <row r="90" spans="1:26" ht="12.75" customHeight="1">
      <c r="A90" s="101"/>
      <c r="B90" s="101"/>
      <c r="C90" s="100"/>
      <c r="D90" s="100"/>
      <c r="E90" s="100"/>
      <c r="F90" s="100"/>
      <c r="G90" s="100"/>
      <c r="H90" s="100"/>
      <c r="I90" s="100"/>
      <c r="J90" s="100"/>
      <c r="K90" s="100"/>
      <c r="L90" s="100"/>
      <c r="M90" s="100"/>
      <c r="N90" s="100"/>
      <c r="O90" s="100"/>
      <c r="P90" s="100"/>
      <c r="Q90" s="100"/>
      <c r="R90" s="100"/>
      <c r="S90" s="100"/>
      <c r="T90" s="100"/>
      <c r="U90" s="100"/>
      <c r="V90" s="100"/>
      <c r="W90" s="96"/>
      <c r="X90" s="96"/>
      <c r="Y90" s="96"/>
      <c r="Z90" s="96"/>
    </row>
    <row r="91" spans="1:26" ht="12.75" customHeight="1">
      <c r="A91" s="101"/>
      <c r="B91" s="101"/>
      <c r="C91" s="100"/>
      <c r="D91" s="100"/>
      <c r="E91" s="100"/>
      <c r="F91" s="100"/>
      <c r="G91" s="100"/>
      <c r="H91" s="100"/>
      <c r="I91" s="100"/>
      <c r="J91" s="100"/>
      <c r="K91" s="100"/>
      <c r="L91" s="100"/>
      <c r="M91" s="100"/>
      <c r="N91" s="100"/>
      <c r="O91" s="100"/>
      <c r="P91" s="100"/>
      <c r="Q91" s="100"/>
      <c r="R91" s="100"/>
      <c r="S91" s="100"/>
      <c r="T91" s="100"/>
      <c r="U91" s="100"/>
      <c r="V91" s="100"/>
      <c r="W91" s="96"/>
      <c r="X91" s="96"/>
      <c r="Y91" s="96"/>
      <c r="Z91" s="96"/>
    </row>
    <row r="92" spans="1:26" ht="12.75" customHeight="1">
      <c r="A92" s="101"/>
      <c r="B92" s="101"/>
      <c r="C92" s="100"/>
      <c r="D92" s="100"/>
      <c r="E92" s="100"/>
      <c r="F92" s="100"/>
      <c r="G92" s="100"/>
      <c r="H92" s="100"/>
      <c r="I92" s="100"/>
      <c r="J92" s="100"/>
      <c r="K92" s="100"/>
      <c r="L92" s="100"/>
      <c r="M92" s="100"/>
      <c r="N92" s="100"/>
      <c r="O92" s="100"/>
      <c r="P92" s="100"/>
      <c r="Q92" s="100"/>
      <c r="R92" s="100"/>
      <c r="S92" s="100"/>
      <c r="T92" s="100"/>
      <c r="U92" s="100"/>
      <c r="V92" s="100"/>
      <c r="W92" s="96"/>
      <c r="X92" s="96"/>
      <c r="Y92" s="96"/>
      <c r="Z92" s="96"/>
    </row>
    <row r="93" spans="1:26" ht="12.75" customHeight="1">
      <c r="A93" s="101"/>
      <c r="B93" s="101"/>
      <c r="C93" s="100"/>
      <c r="D93" s="100"/>
      <c r="E93" s="100"/>
      <c r="F93" s="100"/>
      <c r="G93" s="100"/>
      <c r="H93" s="100"/>
      <c r="I93" s="100"/>
      <c r="J93" s="100"/>
      <c r="K93" s="100"/>
      <c r="L93" s="100"/>
      <c r="M93" s="100"/>
      <c r="N93" s="100"/>
      <c r="O93" s="100"/>
      <c r="P93" s="100"/>
      <c r="Q93" s="100"/>
      <c r="R93" s="100"/>
      <c r="S93" s="100"/>
      <c r="T93" s="100"/>
      <c r="U93" s="100"/>
      <c r="V93" s="100"/>
      <c r="W93" s="96"/>
      <c r="X93" s="96"/>
      <c r="Y93" s="96"/>
      <c r="Z93" s="96"/>
    </row>
    <row r="94" spans="1:26" ht="12.75" customHeight="1">
      <c r="A94" s="101"/>
      <c r="B94" s="101"/>
      <c r="C94" s="100"/>
      <c r="D94" s="100"/>
      <c r="E94" s="100"/>
      <c r="F94" s="100"/>
      <c r="G94" s="100"/>
      <c r="H94" s="100"/>
      <c r="I94" s="100"/>
      <c r="J94" s="100"/>
      <c r="K94" s="100"/>
      <c r="L94" s="100"/>
      <c r="M94" s="100"/>
      <c r="N94" s="100"/>
      <c r="O94" s="100"/>
      <c r="P94" s="100"/>
      <c r="Q94" s="100"/>
      <c r="R94" s="100"/>
      <c r="S94" s="100"/>
      <c r="T94" s="100"/>
      <c r="U94" s="100"/>
      <c r="V94" s="100"/>
      <c r="W94" s="96"/>
      <c r="X94" s="96"/>
      <c r="Y94" s="96"/>
      <c r="Z94" s="96"/>
    </row>
    <row r="95" spans="1:26" ht="12.75" customHeight="1">
      <c r="A95" s="101"/>
      <c r="B95" s="101"/>
      <c r="C95" s="100"/>
      <c r="D95" s="100"/>
      <c r="E95" s="100"/>
      <c r="F95" s="100"/>
      <c r="G95" s="100"/>
      <c r="H95" s="100"/>
      <c r="I95" s="100"/>
      <c r="J95" s="100"/>
      <c r="K95" s="100"/>
      <c r="L95" s="100"/>
      <c r="M95" s="100"/>
      <c r="N95" s="100"/>
      <c r="O95" s="100"/>
      <c r="P95" s="100"/>
      <c r="Q95" s="100"/>
      <c r="R95" s="100"/>
      <c r="S95" s="100"/>
      <c r="T95" s="100"/>
      <c r="U95" s="100"/>
      <c r="V95" s="100"/>
      <c r="W95" s="96"/>
      <c r="X95" s="96"/>
      <c r="Y95" s="96"/>
      <c r="Z95" s="96"/>
    </row>
    <row r="96" spans="1:26" ht="12.75" customHeight="1">
      <c r="A96" s="101"/>
      <c r="B96" s="101"/>
      <c r="C96" s="100"/>
      <c r="D96" s="100"/>
      <c r="E96" s="100"/>
      <c r="F96" s="100"/>
      <c r="G96" s="100"/>
      <c r="H96" s="100"/>
      <c r="I96" s="100"/>
      <c r="J96" s="100"/>
      <c r="K96" s="100"/>
      <c r="L96" s="100"/>
      <c r="M96" s="100"/>
      <c r="N96" s="100"/>
      <c r="O96" s="100"/>
      <c r="P96" s="100"/>
      <c r="Q96" s="100"/>
      <c r="R96" s="100"/>
      <c r="S96" s="100"/>
      <c r="T96" s="100"/>
      <c r="U96" s="100"/>
      <c r="V96" s="100"/>
      <c r="W96" s="96"/>
      <c r="X96" s="96"/>
      <c r="Y96" s="96"/>
      <c r="Z96" s="96"/>
    </row>
    <row r="97" spans="1:26" ht="12.75" customHeight="1">
      <c r="A97" s="101"/>
      <c r="B97" s="101"/>
      <c r="C97" s="100"/>
      <c r="D97" s="100"/>
      <c r="E97" s="100"/>
      <c r="F97" s="100"/>
      <c r="G97" s="100"/>
      <c r="H97" s="100"/>
      <c r="I97" s="100"/>
      <c r="J97" s="100"/>
      <c r="K97" s="100"/>
      <c r="L97" s="100"/>
      <c r="M97" s="100"/>
      <c r="N97" s="100"/>
      <c r="O97" s="100"/>
      <c r="P97" s="100"/>
      <c r="Q97" s="100"/>
      <c r="R97" s="100"/>
      <c r="S97" s="100"/>
      <c r="T97" s="100"/>
      <c r="U97" s="100"/>
      <c r="V97" s="100"/>
      <c r="W97" s="96"/>
      <c r="X97" s="96"/>
      <c r="Y97" s="96"/>
      <c r="Z97" s="96"/>
    </row>
    <row r="98" spans="1:26" ht="12.75" customHeight="1">
      <c r="A98" s="101"/>
      <c r="B98" s="101"/>
      <c r="C98" s="100"/>
      <c r="D98" s="100"/>
      <c r="E98" s="100"/>
      <c r="F98" s="100"/>
      <c r="G98" s="100"/>
      <c r="H98" s="100"/>
      <c r="I98" s="100"/>
      <c r="J98" s="100"/>
      <c r="K98" s="100"/>
      <c r="L98" s="100"/>
      <c r="M98" s="100"/>
      <c r="N98" s="100"/>
      <c r="O98" s="100"/>
      <c r="P98" s="100"/>
      <c r="Q98" s="100"/>
      <c r="R98" s="100"/>
      <c r="S98" s="100"/>
      <c r="T98" s="100"/>
      <c r="U98" s="100"/>
      <c r="V98" s="100"/>
      <c r="W98" s="96"/>
      <c r="X98" s="96"/>
      <c r="Y98" s="96"/>
      <c r="Z98" s="96"/>
    </row>
    <row r="99" spans="1:26" ht="12.75" customHeight="1">
      <c r="A99" s="101"/>
      <c r="B99" s="101"/>
      <c r="C99" s="100"/>
      <c r="D99" s="100"/>
      <c r="E99" s="100"/>
      <c r="F99" s="100"/>
      <c r="G99" s="100"/>
      <c r="H99" s="100"/>
      <c r="I99" s="100"/>
      <c r="J99" s="100"/>
      <c r="K99" s="100"/>
      <c r="L99" s="100"/>
      <c r="M99" s="100"/>
      <c r="N99" s="100"/>
      <c r="O99" s="100"/>
      <c r="P99" s="100"/>
      <c r="Q99" s="100"/>
      <c r="R99" s="100"/>
      <c r="S99" s="100"/>
      <c r="T99" s="100"/>
      <c r="U99" s="100"/>
      <c r="V99" s="100"/>
      <c r="W99" s="96"/>
      <c r="X99" s="96"/>
      <c r="Y99" s="96"/>
      <c r="Z99" s="96"/>
    </row>
    <row r="100" spans="1:26" ht="12.75" customHeight="1">
      <c r="A100" s="101"/>
      <c r="B100" s="101"/>
      <c r="C100" s="100"/>
      <c r="D100" s="100"/>
      <c r="E100" s="100"/>
      <c r="F100" s="100"/>
      <c r="G100" s="100"/>
      <c r="H100" s="100"/>
      <c r="I100" s="100"/>
      <c r="J100" s="100"/>
      <c r="K100" s="100"/>
      <c r="L100" s="100"/>
      <c r="M100" s="100"/>
      <c r="N100" s="100"/>
      <c r="O100" s="100"/>
      <c r="P100" s="100"/>
      <c r="Q100" s="100"/>
      <c r="R100" s="100"/>
      <c r="S100" s="100"/>
      <c r="T100" s="100"/>
      <c r="U100" s="100"/>
      <c r="V100" s="100"/>
      <c r="W100" s="96"/>
      <c r="X100" s="96"/>
      <c r="Y100" s="96"/>
      <c r="Z100" s="96"/>
    </row>
    <row r="101" spans="1:26" ht="12.75" customHeight="1">
      <c r="A101" s="101"/>
      <c r="B101" s="101"/>
      <c r="C101" s="100"/>
      <c r="D101" s="100"/>
      <c r="E101" s="100"/>
      <c r="F101" s="100"/>
      <c r="G101" s="100"/>
      <c r="H101" s="100"/>
      <c r="I101" s="100"/>
      <c r="J101" s="100"/>
      <c r="K101" s="100"/>
      <c r="L101" s="100"/>
      <c r="M101" s="100"/>
      <c r="N101" s="100"/>
      <c r="O101" s="100"/>
      <c r="P101" s="100"/>
      <c r="Q101" s="100"/>
      <c r="R101" s="100"/>
      <c r="S101" s="100"/>
      <c r="T101" s="100"/>
      <c r="U101" s="100"/>
      <c r="V101" s="100"/>
      <c r="W101" s="96"/>
      <c r="X101" s="96"/>
      <c r="Y101" s="96"/>
      <c r="Z101" s="96"/>
    </row>
    <row r="102" spans="1:26" ht="12.75" customHeight="1">
      <c r="A102" s="101"/>
      <c r="B102" s="101"/>
      <c r="C102" s="100"/>
      <c r="D102" s="100"/>
      <c r="E102" s="100"/>
      <c r="F102" s="100"/>
      <c r="G102" s="100"/>
      <c r="H102" s="100"/>
      <c r="I102" s="100"/>
      <c r="J102" s="100"/>
      <c r="K102" s="100"/>
      <c r="L102" s="100"/>
      <c r="M102" s="100"/>
      <c r="N102" s="100"/>
      <c r="O102" s="100"/>
      <c r="P102" s="100"/>
      <c r="Q102" s="100"/>
      <c r="R102" s="100"/>
      <c r="S102" s="100"/>
      <c r="T102" s="100"/>
      <c r="U102" s="100"/>
      <c r="V102" s="100"/>
      <c r="W102" s="96"/>
      <c r="X102" s="96"/>
      <c r="Y102" s="96"/>
      <c r="Z102" s="96"/>
    </row>
    <row r="103" spans="1:26" ht="12.75" customHeight="1">
      <c r="A103" s="101"/>
      <c r="B103" s="101"/>
      <c r="C103" s="100"/>
      <c r="D103" s="100"/>
      <c r="E103" s="100"/>
      <c r="F103" s="100"/>
      <c r="G103" s="100"/>
      <c r="H103" s="100"/>
      <c r="I103" s="100"/>
      <c r="J103" s="100"/>
      <c r="K103" s="100"/>
      <c r="L103" s="100"/>
      <c r="M103" s="100"/>
      <c r="N103" s="100"/>
      <c r="O103" s="100"/>
      <c r="P103" s="100"/>
      <c r="Q103" s="100"/>
      <c r="R103" s="100"/>
      <c r="S103" s="100"/>
      <c r="T103" s="100"/>
      <c r="U103" s="100"/>
      <c r="V103" s="100"/>
      <c r="W103" s="96"/>
      <c r="X103" s="96"/>
      <c r="Y103" s="96"/>
      <c r="Z103" s="96"/>
    </row>
    <row r="104" spans="1:26" ht="12.75" customHeight="1">
      <c r="A104" s="101"/>
      <c r="B104" s="101"/>
      <c r="C104" s="100"/>
      <c r="D104" s="100"/>
      <c r="E104" s="100"/>
      <c r="F104" s="100"/>
      <c r="G104" s="100"/>
      <c r="H104" s="100"/>
      <c r="I104" s="100"/>
      <c r="J104" s="100"/>
      <c r="K104" s="100"/>
      <c r="L104" s="100"/>
      <c r="M104" s="100"/>
      <c r="N104" s="100"/>
      <c r="O104" s="100"/>
      <c r="P104" s="100"/>
      <c r="Q104" s="100"/>
      <c r="R104" s="100"/>
      <c r="S104" s="100"/>
      <c r="T104" s="100"/>
      <c r="U104" s="100"/>
      <c r="V104" s="100"/>
      <c r="W104" s="96"/>
      <c r="X104" s="96"/>
      <c r="Y104" s="96"/>
      <c r="Z104" s="96"/>
    </row>
    <row r="105" spans="1:26" ht="12.75" customHeight="1">
      <c r="A105" s="101"/>
      <c r="B105" s="101"/>
      <c r="C105" s="100"/>
      <c r="D105" s="100"/>
      <c r="E105" s="100"/>
      <c r="F105" s="100"/>
      <c r="G105" s="100"/>
      <c r="H105" s="100"/>
      <c r="I105" s="100"/>
      <c r="J105" s="100"/>
      <c r="K105" s="100"/>
      <c r="L105" s="100"/>
      <c r="M105" s="100"/>
      <c r="N105" s="100"/>
      <c r="O105" s="100"/>
      <c r="P105" s="100"/>
      <c r="Q105" s="100"/>
      <c r="R105" s="100"/>
      <c r="S105" s="100"/>
      <c r="T105" s="100"/>
      <c r="U105" s="100"/>
      <c r="V105" s="100"/>
      <c r="W105" s="96"/>
      <c r="X105" s="96"/>
      <c r="Y105" s="96"/>
      <c r="Z105" s="96"/>
    </row>
    <row r="106" spans="1:26" ht="12.75" customHeight="1">
      <c r="A106" s="101"/>
      <c r="B106" s="101"/>
      <c r="C106" s="100"/>
      <c r="D106" s="100"/>
      <c r="E106" s="100"/>
      <c r="F106" s="100"/>
      <c r="G106" s="100"/>
      <c r="H106" s="100"/>
      <c r="I106" s="100"/>
      <c r="J106" s="100"/>
      <c r="K106" s="100"/>
      <c r="L106" s="100"/>
      <c r="M106" s="100"/>
      <c r="N106" s="100"/>
      <c r="O106" s="100"/>
      <c r="P106" s="100"/>
      <c r="Q106" s="100"/>
      <c r="R106" s="100"/>
      <c r="S106" s="100"/>
      <c r="T106" s="100"/>
      <c r="U106" s="100"/>
      <c r="V106" s="100"/>
      <c r="W106" s="96"/>
      <c r="X106" s="96"/>
      <c r="Y106" s="96"/>
      <c r="Z106" s="96"/>
    </row>
    <row r="107" spans="1:26" ht="12.75" customHeight="1">
      <c r="A107" s="101"/>
      <c r="B107" s="101"/>
      <c r="C107" s="100"/>
      <c r="D107" s="100"/>
      <c r="E107" s="100"/>
      <c r="F107" s="100"/>
      <c r="G107" s="100"/>
      <c r="H107" s="100"/>
      <c r="I107" s="100"/>
      <c r="J107" s="100"/>
      <c r="K107" s="100"/>
      <c r="L107" s="100"/>
      <c r="M107" s="100"/>
      <c r="N107" s="100"/>
      <c r="O107" s="100"/>
      <c r="P107" s="100"/>
      <c r="Q107" s="100"/>
      <c r="R107" s="100"/>
      <c r="S107" s="100"/>
      <c r="T107" s="100"/>
      <c r="U107" s="100"/>
      <c r="V107" s="100"/>
      <c r="W107" s="96"/>
      <c r="X107" s="96"/>
      <c r="Y107" s="96"/>
      <c r="Z107" s="96"/>
    </row>
    <row r="108" spans="1:26" ht="12.75" customHeight="1">
      <c r="A108" s="101"/>
      <c r="B108" s="101"/>
      <c r="C108" s="100"/>
      <c r="D108" s="100"/>
      <c r="E108" s="100"/>
      <c r="F108" s="100"/>
      <c r="G108" s="100"/>
      <c r="H108" s="100"/>
      <c r="I108" s="100"/>
      <c r="J108" s="100"/>
      <c r="K108" s="100"/>
      <c r="L108" s="100"/>
      <c r="M108" s="100"/>
      <c r="N108" s="100"/>
      <c r="O108" s="100"/>
      <c r="P108" s="100"/>
      <c r="Q108" s="100"/>
      <c r="R108" s="100"/>
      <c r="S108" s="100"/>
      <c r="T108" s="100"/>
      <c r="U108" s="100"/>
      <c r="V108" s="100"/>
      <c r="W108" s="96"/>
      <c r="X108" s="96"/>
      <c r="Y108" s="96"/>
      <c r="Z108" s="96"/>
    </row>
    <row r="109" spans="1:26" ht="12.75" customHeight="1">
      <c r="A109" s="101"/>
      <c r="B109" s="101"/>
      <c r="C109" s="100"/>
      <c r="D109" s="100"/>
      <c r="E109" s="100"/>
      <c r="F109" s="100"/>
      <c r="G109" s="100"/>
      <c r="H109" s="100"/>
      <c r="I109" s="100"/>
      <c r="J109" s="100"/>
      <c r="K109" s="100"/>
      <c r="L109" s="100"/>
      <c r="M109" s="100"/>
      <c r="N109" s="100"/>
      <c r="O109" s="100"/>
      <c r="P109" s="100"/>
      <c r="Q109" s="100"/>
      <c r="R109" s="100"/>
      <c r="S109" s="100"/>
      <c r="T109" s="100"/>
      <c r="U109" s="100"/>
      <c r="V109" s="100"/>
      <c r="W109" s="96"/>
      <c r="X109" s="96"/>
      <c r="Y109" s="96"/>
      <c r="Z109" s="96"/>
    </row>
    <row r="110" spans="1:26" ht="12.75" customHeight="1">
      <c r="A110" s="101"/>
      <c r="B110" s="101"/>
      <c r="C110" s="100"/>
      <c r="D110" s="100"/>
      <c r="E110" s="100"/>
      <c r="F110" s="100"/>
      <c r="G110" s="100"/>
      <c r="H110" s="100"/>
      <c r="I110" s="100"/>
      <c r="J110" s="100"/>
      <c r="K110" s="100"/>
      <c r="L110" s="100"/>
      <c r="M110" s="100"/>
      <c r="N110" s="100"/>
      <c r="O110" s="100"/>
      <c r="P110" s="100"/>
      <c r="Q110" s="100"/>
      <c r="R110" s="100"/>
      <c r="S110" s="100"/>
      <c r="T110" s="100"/>
      <c r="U110" s="100"/>
      <c r="V110" s="100"/>
      <c r="W110" s="96"/>
      <c r="X110" s="96"/>
      <c r="Y110" s="96"/>
      <c r="Z110" s="96"/>
    </row>
    <row r="111" spans="1:26" ht="12.75" customHeight="1">
      <c r="A111" s="101"/>
      <c r="B111" s="101"/>
      <c r="C111" s="100"/>
      <c r="D111" s="100"/>
      <c r="E111" s="100"/>
      <c r="F111" s="100"/>
      <c r="G111" s="100"/>
      <c r="H111" s="100"/>
      <c r="I111" s="100"/>
      <c r="J111" s="100"/>
      <c r="K111" s="100"/>
      <c r="L111" s="100"/>
      <c r="M111" s="100"/>
      <c r="N111" s="100"/>
      <c r="O111" s="100"/>
      <c r="P111" s="100"/>
      <c r="Q111" s="100"/>
      <c r="R111" s="100"/>
      <c r="S111" s="100"/>
      <c r="T111" s="100"/>
      <c r="U111" s="100"/>
      <c r="V111" s="100"/>
      <c r="W111" s="96"/>
      <c r="X111" s="96"/>
      <c r="Y111" s="96"/>
      <c r="Z111" s="96"/>
    </row>
    <row r="112" spans="1:26" ht="12.75" customHeight="1">
      <c r="A112" s="101"/>
      <c r="B112" s="101"/>
      <c r="C112" s="100"/>
      <c r="D112" s="100"/>
      <c r="E112" s="100"/>
      <c r="F112" s="100"/>
      <c r="G112" s="100"/>
      <c r="H112" s="100"/>
      <c r="I112" s="100"/>
      <c r="J112" s="100"/>
      <c r="K112" s="100"/>
      <c r="L112" s="100"/>
      <c r="M112" s="100"/>
      <c r="N112" s="100"/>
      <c r="O112" s="100"/>
      <c r="P112" s="100"/>
      <c r="Q112" s="100"/>
      <c r="R112" s="100"/>
      <c r="S112" s="100"/>
      <c r="T112" s="100"/>
      <c r="U112" s="100"/>
      <c r="V112" s="100"/>
      <c r="W112" s="96"/>
      <c r="X112" s="96"/>
      <c r="Y112" s="96"/>
      <c r="Z112" s="96"/>
    </row>
    <row r="113" spans="1:26" ht="12.75" customHeight="1">
      <c r="A113" s="101"/>
      <c r="B113" s="101"/>
      <c r="C113" s="100"/>
      <c r="D113" s="100"/>
      <c r="E113" s="100"/>
      <c r="F113" s="100"/>
      <c r="G113" s="100"/>
      <c r="H113" s="100"/>
      <c r="I113" s="100"/>
      <c r="J113" s="100"/>
      <c r="K113" s="100"/>
      <c r="L113" s="100"/>
      <c r="M113" s="100"/>
      <c r="N113" s="100"/>
      <c r="O113" s="100"/>
      <c r="P113" s="100"/>
      <c r="Q113" s="100"/>
      <c r="R113" s="100"/>
      <c r="S113" s="100"/>
      <c r="T113" s="100"/>
      <c r="U113" s="100"/>
      <c r="V113" s="100"/>
      <c r="W113" s="96"/>
      <c r="X113" s="96"/>
      <c r="Y113" s="96"/>
      <c r="Z113" s="96"/>
    </row>
    <row r="114" spans="1:26" ht="12.75" customHeight="1">
      <c r="A114" s="101"/>
      <c r="B114" s="101"/>
      <c r="C114" s="100"/>
      <c r="D114" s="100"/>
      <c r="E114" s="100"/>
      <c r="F114" s="100"/>
      <c r="G114" s="100"/>
      <c r="H114" s="100"/>
      <c r="I114" s="100"/>
      <c r="J114" s="100"/>
      <c r="K114" s="100"/>
      <c r="L114" s="100"/>
      <c r="M114" s="100"/>
      <c r="N114" s="100"/>
      <c r="O114" s="100"/>
      <c r="P114" s="100"/>
      <c r="Q114" s="100"/>
      <c r="R114" s="100"/>
      <c r="S114" s="100"/>
      <c r="T114" s="100"/>
      <c r="U114" s="100"/>
      <c r="V114" s="100"/>
      <c r="W114" s="96"/>
      <c r="X114" s="96"/>
      <c r="Y114" s="96"/>
      <c r="Z114" s="96"/>
    </row>
    <row r="115" spans="1:26" ht="12.75" customHeight="1">
      <c r="A115" s="101"/>
      <c r="B115" s="101"/>
      <c r="C115" s="100"/>
      <c r="D115" s="100"/>
      <c r="E115" s="100"/>
      <c r="F115" s="100"/>
      <c r="G115" s="100"/>
      <c r="H115" s="100"/>
      <c r="I115" s="100"/>
      <c r="J115" s="100"/>
      <c r="K115" s="100"/>
      <c r="L115" s="100"/>
      <c r="M115" s="100"/>
      <c r="N115" s="100"/>
      <c r="O115" s="100"/>
      <c r="P115" s="100"/>
      <c r="Q115" s="100"/>
      <c r="R115" s="100"/>
      <c r="S115" s="100"/>
      <c r="T115" s="100"/>
      <c r="U115" s="100"/>
      <c r="V115" s="100"/>
      <c r="W115" s="96"/>
      <c r="X115" s="96"/>
      <c r="Y115" s="96"/>
      <c r="Z115" s="96"/>
    </row>
    <row r="116" spans="1:26" ht="12.75" customHeight="1">
      <c r="A116" s="101"/>
      <c r="B116" s="101"/>
      <c r="C116" s="100"/>
      <c r="D116" s="100"/>
      <c r="E116" s="100"/>
      <c r="F116" s="100"/>
      <c r="G116" s="100"/>
      <c r="H116" s="100"/>
      <c r="I116" s="100"/>
      <c r="J116" s="100"/>
      <c r="K116" s="100"/>
      <c r="L116" s="100"/>
      <c r="M116" s="100"/>
      <c r="N116" s="100"/>
      <c r="O116" s="100"/>
      <c r="P116" s="100"/>
      <c r="Q116" s="100"/>
      <c r="R116" s="100"/>
      <c r="S116" s="100"/>
      <c r="T116" s="100"/>
      <c r="U116" s="100"/>
      <c r="V116" s="100"/>
      <c r="W116" s="96"/>
      <c r="X116" s="96"/>
      <c r="Y116" s="96"/>
      <c r="Z116" s="96"/>
    </row>
    <row r="117" spans="1:26" ht="12.75" customHeight="1">
      <c r="A117" s="101"/>
      <c r="B117" s="101"/>
      <c r="C117" s="100"/>
      <c r="D117" s="100"/>
      <c r="E117" s="100"/>
      <c r="F117" s="100"/>
      <c r="G117" s="100"/>
      <c r="H117" s="100"/>
      <c r="I117" s="100"/>
      <c r="J117" s="100"/>
      <c r="K117" s="100"/>
      <c r="L117" s="100"/>
      <c r="M117" s="100"/>
      <c r="N117" s="100"/>
      <c r="O117" s="100"/>
      <c r="P117" s="100"/>
      <c r="Q117" s="100"/>
      <c r="R117" s="100"/>
      <c r="S117" s="100"/>
      <c r="T117" s="100"/>
      <c r="U117" s="100"/>
      <c r="V117" s="100"/>
      <c r="W117" s="96"/>
      <c r="X117" s="96"/>
      <c r="Y117" s="96"/>
      <c r="Z117" s="96"/>
    </row>
    <row r="118" spans="1:26" ht="12.75" customHeight="1">
      <c r="A118" s="101"/>
      <c r="B118" s="101"/>
      <c r="C118" s="100"/>
      <c r="D118" s="100"/>
      <c r="E118" s="100"/>
      <c r="F118" s="100"/>
      <c r="G118" s="100"/>
      <c r="H118" s="100"/>
      <c r="I118" s="100"/>
      <c r="J118" s="100"/>
      <c r="K118" s="100"/>
      <c r="L118" s="100"/>
      <c r="M118" s="100"/>
      <c r="N118" s="100"/>
      <c r="O118" s="100"/>
      <c r="P118" s="100"/>
      <c r="Q118" s="100"/>
      <c r="R118" s="100"/>
      <c r="S118" s="100"/>
      <c r="T118" s="100"/>
      <c r="U118" s="100"/>
      <c r="V118" s="100"/>
      <c r="W118" s="96"/>
      <c r="X118" s="96"/>
      <c r="Y118" s="96"/>
      <c r="Z118" s="96"/>
    </row>
    <row r="119" spans="1:26" ht="12.75" customHeight="1">
      <c r="A119" s="101"/>
      <c r="B119" s="101"/>
      <c r="C119" s="100"/>
      <c r="D119" s="100"/>
      <c r="E119" s="100"/>
      <c r="F119" s="100"/>
      <c r="G119" s="100"/>
      <c r="H119" s="100"/>
      <c r="I119" s="100"/>
      <c r="J119" s="100"/>
      <c r="K119" s="100"/>
      <c r="L119" s="100"/>
      <c r="M119" s="100"/>
      <c r="N119" s="100"/>
      <c r="O119" s="100"/>
      <c r="P119" s="100"/>
      <c r="Q119" s="100"/>
      <c r="R119" s="100"/>
      <c r="S119" s="100"/>
      <c r="T119" s="100"/>
      <c r="U119" s="100"/>
      <c r="V119" s="100"/>
      <c r="W119" s="96"/>
      <c r="X119" s="96"/>
      <c r="Y119" s="96"/>
      <c r="Z119" s="96"/>
    </row>
    <row r="120" spans="1:26" ht="12.75" customHeight="1">
      <c r="A120" s="101"/>
      <c r="B120" s="101"/>
      <c r="C120" s="100"/>
      <c r="D120" s="100"/>
      <c r="E120" s="100"/>
      <c r="F120" s="100"/>
      <c r="G120" s="100"/>
      <c r="H120" s="100"/>
      <c r="I120" s="100"/>
      <c r="J120" s="100"/>
      <c r="K120" s="100"/>
      <c r="L120" s="100"/>
      <c r="M120" s="100"/>
      <c r="N120" s="100"/>
      <c r="O120" s="100"/>
      <c r="P120" s="100"/>
      <c r="Q120" s="100"/>
      <c r="R120" s="100"/>
      <c r="S120" s="100"/>
      <c r="T120" s="100"/>
      <c r="U120" s="100"/>
      <c r="V120" s="100"/>
      <c r="W120" s="96"/>
      <c r="X120" s="96"/>
      <c r="Y120" s="96"/>
      <c r="Z120" s="96"/>
    </row>
    <row r="121" spans="1:26" ht="12.75" customHeight="1">
      <c r="A121" s="101"/>
      <c r="B121" s="101"/>
      <c r="C121" s="100"/>
      <c r="D121" s="100"/>
      <c r="E121" s="100"/>
      <c r="F121" s="100"/>
      <c r="G121" s="100"/>
      <c r="H121" s="100"/>
      <c r="I121" s="100"/>
      <c r="J121" s="100"/>
      <c r="K121" s="100"/>
      <c r="L121" s="100"/>
      <c r="M121" s="100"/>
      <c r="N121" s="100"/>
      <c r="O121" s="100"/>
      <c r="P121" s="100"/>
      <c r="Q121" s="100"/>
      <c r="R121" s="100"/>
      <c r="S121" s="100"/>
      <c r="T121" s="100"/>
      <c r="U121" s="100"/>
      <c r="V121" s="100"/>
      <c r="W121" s="96"/>
      <c r="X121" s="96"/>
      <c r="Y121" s="96"/>
      <c r="Z121" s="96"/>
    </row>
    <row r="122" spans="1:26" ht="12.75" customHeight="1">
      <c r="A122" s="101"/>
      <c r="B122" s="101"/>
      <c r="C122" s="100"/>
      <c r="D122" s="100"/>
      <c r="E122" s="100"/>
      <c r="F122" s="100"/>
      <c r="G122" s="100"/>
      <c r="H122" s="100"/>
      <c r="I122" s="100"/>
      <c r="J122" s="100"/>
      <c r="K122" s="100"/>
      <c r="L122" s="100"/>
      <c r="M122" s="100"/>
      <c r="N122" s="100"/>
      <c r="O122" s="100"/>
      <c r="P122" s="100"/>
      <c r="Q122" s="100"/>
      <c r="R122" s="100"/>
      <c r="S122" s="100"/>
      <c r="T122" s="100"/>
      <c r="U122" s="100"/>
      <c r="V122" s="100"/>
      <c r="W122" s="96"/>
      <c r="X122" s="96"/>
      <c r="Y122" s="96"/>
      <c r="Z122" s="96"/>
    </row>
    <row r="123" spans="1:26" ht="12.75" customHeight="1">
      <c r="A123" s="101"/>
      <c r="B123" s="101"/>
      <c r="C123" s="100"/>
      <c r="D123" s="100"/>
      <c r="E123" s="100"/>
      <c r="F123" s="100"/>
      <c r="G123" s="100"/>
      <c r="H123" s="100"/>
      <c r="I123" s="100"/>
      <c r="J123" s="100"/>
      <c r="K123" s="100"/>
      <c r="L123" s="100"/>
      <c r="M123" s="100"/>
      <c r="N123" s="100"/>
      <c r="O123" s="100"/>
      <c r="P123" s="100"/>
      <c r="Q123" s="100"/>
      <c r="R123" s="100"/>
      <c r="S123" s="100"/>
      <c r="T123" s="100"/>
      <c r="U123" s="100"/>
      <c r="V123" s="100"/>
      <c r="W123" s="96"/>
      <c r="X123" s="96"/>
      <c r="Y123" s="96"/>
      <c r="Z123" s="96"/>
    </row>
    <row r="124" spans="1:26" ht="12.75" customHeight="1">
      <c r="A124" s="101"/>
      <c r="B124" s="101"/>
      <c r="C124" s="100"/>
      <c r="D124" s="100"/>
      <c r="E124" s="100"/>
      <c r="F124" s="100"/>
      <c r="G124" s="100"/>
      <c r="H124" s="100"/>
      <c r="I124" s="100"/>
      <c r="J124" s="100"/>
      <c r="K124" s="100"/>
      <c r="L124" s="100"/>
      <c r="M124" s="100"/>
      <c r="N124" s="100"/>
      <c r="O124" s="100"/>
      <c r="P124" s="100"/>
      <c r="Q124" s="100"/>
      <c r="R124" s="100"/>
      <c r="S124" s="100"/>
      <c r="T124" s="100"/>
      <c r="U124" s="100"/>
      <c r="V124" s="100"/>
      <c r="W124" s="96"/>
      <c r="X124" s="96"/>
      <c r="Y124" s="96"/>
      <c r="Z124" s="96"/>
    </row>
    <row r="125" spans="1:26" ht="12.75" customHeight="1">
      <c r="A125" s="101"/>
      <c r="B125" s="101"/>
      <c r="C125" s="100"/>
      <c r="D125" s="100"/>
      <c r="E125" s="100"/>
      <c r="F125" s="100"/>
      <c r="G125" s="100"/>
      <c r="H125" s="100"/>
      <c r="I125" s="100"/>
      <c r="J125" s="100"/>
      <c r="K125" s="100"/>
      <c r="L125" s="100"/>
      <c r="M125" s="100"/>
      <c r="N125" s="100"/>
      <c r="O125" s="100"/>
      <c r="P125" s="100"/>
      <c r="Q125" s="100"/>
      <c r="R125" s="100"/>
      <c r="S125" s="100"/>
      <c r="T125" s="100"/>
      <c r="U125" s="100"/>
      <c r="V125" s="100"/>
      <c r="W125" s="96"/>
      <c r="X125" s="96"/>
      <c r="Y125" s="96"/>
      <c r="Z125" s="96"/>
    </row>
    <row r="126" spans="1:26" ht="12.75" customHeight="1">
      <c r="A126" s="101"/>
      <c r="B126" s="101"/>
      <c r="C126" s="100"/>
      <c r="D126" s="100"/>
      <c r="E126" s="100"/>
      <c r="F126" s="100"/>
      <c r="G126" s="100"/>
      <c r="H126" s="100"/>
      <c r="I126" s="100"/>
      <c r="J126" s="100"/>
      <c r="K126" s="100"/>
      <c r="L126" s="100"/>
      <c r="M126" s="100"/>
      <c r="N126" s="100"/>
      <c r="O126" s="100"/>
      <c r="P126" s="100"/>
      <c r="Q126" s="100"/>
      <c r="R126" s="100"/>
      <c r="S126" s="100"/>
      <c r="T126" s="100"/>
      <c r="U126" s="100"/>
      <c r="V126" s="100"/>
      <c r="W126" s="96"/>
      <c r="X126" s="96"/>
      <c r="Y126" s="96"/>
      <c r="Z126" s="96"/>
    </row>
    <row r="127" spans="1:26" ht="12.75" customHeight="1">
      <c r="A127" s="101"/>
      <c r="B127" s="101"/>
      <c r="C127" s="100"/>
      <c r="D127" s="100"/>
      <c r="E127" s="100"/>
      <c r="F127" s="100"/>
      <c r="G127" s="100"/>
      <c r="H127" s="100"/>
      <c r="I127" s="100"/>
      <c r="J127" s="100"/>
      <c r="K127" s="100"/>
      <c r="L127" s="100"/>
      <c r="M127" s="100"/>
      <c r="N127" s="100"/>
      <c r="O127" s="100"/>
      <c r="P127" s="100"/>
      <c r="Q127" s="100"/>
      <c r="R127" s="100"/>
      <c r="S127" s="100"/>
      <c r="T127" s="100"/>
      <c r="U127" s="100"/>
      <c r="V127" s="100"/>
      <c r="W127" s="96"/>
      <c r="X127" s="96"/>
      <c r="Y127" s="96"/>
      <c r="Z127" s="96"/>
    </row>
    <row r="128" spans="1:26" ht="12.75" customHeight="1">
      <c r="A128" s="101"/>
      <c r="B128" s="101"/>
      <c r="C128" s="100"/>
      <c r="D128" s="100"/>
      <c r="E128" s="100"/>
      <c r="F128" s="100"/>
      <c r="G128" s="100"/>
      <c r="H128" s="100"/>
      <c r="I128" s="100"/>
      <c r="J128" s="100"/>
      <c r="K128" s="100"/>
      <c r="L128" s="100"/>
      <c r="M128" s="100"/>
      <c r="N128" s="100"/>
      <c r="O128" s="100"/>
      <c r="P128" s="100"/>
      <c r="Q128" s="100"/>
      <c r="R128" s="100"/>
      <c r="S128" s="100"/>
      <c r="T128" s="100"/>
      <c r="U128" s="100"/>
      <c r="V128" s="100"/>
      <c r="W128" s="96"/>
      <c r="X128" s="96"/>
      <c r="Y128" s="96"/>
      <c r="Z128" s="96"/>
    </row>
    <row r="129" spans="1:26" ht="12.75" customHeight="1">
      <c r="A129" s="101"/>
      <c r="B129" s="101"/>
      <c r="C129" s="100"/>
      <c r="D129" s="100"/>
      <c r="E129" s="100"/>
      <c r="F129" s="100"/>
      <c r="G129" s="100"/>
      <c r="H129" s="100"/>
      <c r="I129" s="100"/>
      <c r="J129" s="100"/>
      <c r="K129" s="100"/>
      <c r="L129" s="100"/>
      <c r="M129" s="100"/>
      <c r="N129" s="100"/>
      <c r="O129" s="100"/>
      <c r="P129" s="100"/>
      <c r="Q129" s="100"/>
      <c r="R129" s="100"/>
      <c r="S129" s="100"/>
      <c r="T129" s="100"/>
      <c r="U129" s="100"/>
      <c r="V129" s="100"/>
      <c r="W129" s="96"/>
      <c r="X129" s="96"/>
      <c r="Y129" s="96"/>
      <c r="Z129" s="96"/>
    </row>
    <row r="130" spans="1:26" ht="12.75" customHeight="1">
      <c r="A130" s="101"/>
      <c r="B130" s="101"/>
      <c r="C130" s="100"/>
      <c r="D130" s="100"/>
      <c r="E130" s="100"/>
      <c r="F130" s="100"/>
      <c r="G130" s="100"/>
      <c r="H130" s="100"/>
      <c r="I130" s="100"/>
      <c r="J130" s="100"/>
      <c r="K130" s="100"/>
      <c r="L130" s="100"/>
      <c r="M130" s="100"/>
      <c r="N130" s="100"/>
      <c r="O130" s="100"/>
      <c r="P130" s="100"/>
      <c r="Q130" s="100"/>
      <c r="R130" s="100"/>
      <c r="S130" s="100"/>
      <c r="T130" s="100"/>
      <c r="U130" s="100"/>
      <c r="V130" s="100"/>
      <c r="W130" s="96"/>
      <c r="X130" s="96"/>
      <c r="Y130" s="96"/>
      <c r="Z130" s="96"/>
    </row>
    <row r="131" spans="1:26" ht="12.75" customHeight="1">
      <c r="A131" s="101"/>
      <c r="B131" s="101"/>
      <c r="C131" s="100"/>
      <c r="D131" s="100"/>
      <c r="E131" s="100"/>
      <c r="F131" s="100"/>
      <c r="G131" s="100"/>
      <c r="H131" s="100"/>
      <c r="I131" s="100"/>
      <c r="J131" s="100"/>
      <c r="K131" s="100"/>
      <c r="L131" s="100"/>
      <c r="M131" s="100"/>
      <c r="N131" s="100"/>
      <c r="O131" s="100"/>
      <c r="P131" s="100"/>
      <c r="Q131" s="100"/>
      <c r="R131" s="100"/>
      <c r="S131" s="100"/>
      <c r="T131" s="100"/>
      <c r="U131" s="100"/>
      <c r="V131" s="100"/>
      <c r="W131" s="96"/>
      <c r="X131" s="96"/>
      <c r="Y131" s="96"/>
      <c r="Z131" s="96"/>
    </row>
    <row r="132" spans="1:26" ht="12.75" customHeight="1">
      <c r="A132" s="101"/>
      <c r="B132" s="101"/>
      <c r="C132" s="100"/>
      <c r="D132" s="100"/>
      <c r="E132" s="100"/>
      <c r="F132" s="100"/>
      <c r="G132" s="100"/>
      <c r="H132" s="100"/>
      <c r="I132" s="100"/>
      <c r="J132" s="100"/>
      <c r="K132" s="100"/>
      <c r="L132" s="100"/>
      <c r="M132" s="100"/>
      <c r="N132" s="100"/>
      <c r="O132" s="100"/>
      <c r="P132" s="100"/>
      <c r="Q132" s="100"/>
      <c r="R132" s="100"/>
      <c r="S132" s="100"/>
      <c r="T132" s="100"/>
      <c r="U132" s="100"/>
      <c r="V132" s="100"/>
      <c r="W132" s="96"/>
      <c r="X132" s="96"/>
      <c r="Y132" s="96"/>
      <c r="Z132" s="96"/>
    </row>
    <row r="133" spans="1:26" ht="12.75" customHeight="1">
      <c r="A133" s="101"/>
      <c r="B133" s="101"/>
      <c r="C133" s="100"/>
      <c r="D133" s="100"/>
      <c r="E133" s="100"/>
      <c r="F133" s="100"/>
      <c r="G133" s="100"/>
      <c r="H133" s="100"/>
      <c r="I133" s="100"/>
      <c r="J133" s="100"/>
      <c r="K133" s="100"/>
      <c r="L133" s="100"/>
      <c r="M133" s="100"/>
      <c r="N133" s="100"/>
      <c r="O133" s="100"/>
      <c r="P133" s="100"/>
      <c r="Q133" s="100"/>
      <c r="R133" s="100"/>
      <c r="S133" s="100"/>
      <c r="T133" s="100"/>
      <c r="U133" s="100"/>
      <c r="V133" s="100"/>
      <c r="W133" s="96"/>
      <c r="X133" s="96"/>
      <c r="Y133" s="96"/>
      <c r="Z133" s="96"/>
    </row>
    <row r="134" spans="1:26" ht="12.75" customHeight="1">
      <c r="A134" s="101"/>
      <c r="B134" s="101"/>
      <c r="C134" s="100"/>
      <c r="D134" s="100"/>
      <c r="E134" s="100"/>
      <c r="F134" s="100"/>
      <c r="G134" s="100"/>
      <c r="H134" s="100"/>
      <c r="I134" s="100"/>
      <c r="J134" s="100"/>
      <c r="K134" s="100"/>
      <c r="L134" s="100"/>
      <c r="M134" s="100"/>
      <c r="N134" s="100"/>
      <c r="O134" s="100"/>
      <c r="P134" s="100"/>
      <c r="Q134" s="100"/>
      <c r="R134" s="100"/>
      <c r="S134" s="100"/>
      <c r="T134" s="100"/>
      <c r="U134" s="100"/>
      <c r="V134" s="100"/>
      <c r="W134" s="96"/>
      <c r="X134" s="96"/>
      <c r="Y134" s="96"/>
      <c r="Z134" s="96"/>
    </row>
    <row r="135" spans="1:26" ht="12.75" customHeight="1">
      <c r="A135" s="101"/>
      <c r="B135" s="101"/>
      <c r="C135" s="100"/>
      <c r="D135" s="100"/>
      <c r="E135" s="100"/>
      <c r="F135" s="100"/>
      <c r="G135" s="100"/>
      <c r="H135" s="100"/>
      <c r="I135" s="100"/>
      <c r="J135" s="100"/>
      <c r="K135" s="100"/>
      <c r="L135" s="100"/>
      <c r="M135" s="100"/>
      <c r="N135" s="100"/>
      <c r="O135" s="100"/>
      <c r="P135" s="100"/>
      <c r="Q135" s="100"/>
      <c r="R135" s="100"/>
      <c r="S135" s="100"/>
      <c r="T135" s="100"/>
      <c r="U135" s="100"/>
      <c r="V135" s="100"/>
      <c r="W135" s="96"/>
      <c r="X135" s="96"/>
      <c r="Y135" s="96"/>
      <c r="Z135" s="96"/>
    </row>
    <row r="136" spans="1:26" ht="12.75" customHeight="1">
      <c r="A136" s="101"/>
      <c r="B136" s="101"/>
      <c r="C136" s="100"/>
      <c r="D136" s="100"/>
      <c r="E136" s="100"/>
      <c r="F136" s="100"/>
      <c r="G136" s="100"/>
      <c r="H136" s="100"/>
      <c r="I136" s="100"/>
      <c r="J136" s="100"/>
      <c r="K136" s="100"/>
      <c r="L136" s="100"/>
      <c r="M136" s="100"/>
      <c r="N136" s="100"/>
      <c r="O136" s="100"/>
      <c r="P136" s="100"/>
      <c r="Q136" s="100"/>
      <c r="R136" s="100"/>
      <c r="S136" s="100"/>
      <c r="T136" s="100"/>
      <c r="U136" s="100"/>
      <c r="V136" s="100"/>
      <c r="W136" s="96"/>
      <c r="X136" s="96"/>
      <c r="Y136" s="96"/>
      <c r="Z136" s="96"/>
    </row>
    <row r="137" spans="1:26" ht="12.75" customHeight="1">
      <c r="A137" s="101"/>
      <c r="B137" s="101"/>
      <c r="C137" s="100"/>
      <c r="D137" s="100"/>
      <c r="E137" s="100"/>
      <c r="F137" s="100"/>
      <c r="G137" s="100"/>
      <c r="H137" s="100"/>
      <c r="I137" s="100"/>
      <c r="J137" s="100"/>
      <c r="K137" s="100"/>
      <c r="L137" s="100"/>
      <c r="M137" s="100"/>
      <c r="N137" s="100"/>
      <c r="O137" s="100"/>
      <c r="P137" s="100"/>
      <c r="Q137" s="100"/>
      <c r="R137" s="100"/>
      <c r="S137" s="100"/>
      <c r="T137" s="100"/>
      <c r="U137" s="100"/>
      <c r="V137" s="100"/>
      <c r="W137" s="96"/>
      <c r="X137" s="96"/>
      <c r="Y137" s="96"/>
      <c r="Z137" s="96"/>
    </row>
    <row r="138" spans="1:26" ht="12.75" customHeight="1">
      <c r="A138" s="101"/>
      <c r="B138" s="101"/>
      <c r="C138" s="100"/>
      <c r="D138" s="100"/>
      <c r="E138" s="100"/>
      <c r="F138" s="100"/>
      <c r="G138" s="100"/>
      <c r="H138" s="100"/>
      <c r="I138" s="100"/>
      <c r="J138" s="100"/>
      <c r="K138" s="100"/>
      <c r="L138" s="100"/>
      <c r="M138" s="100"/>
      <c r="N138" s="100"/>
      <c r="O138" s="100"/>
      <c r="P138" s="100"/>
      <c r="Q138" s="100"/>
      <c r="R138" s="100"/>
      <c r="S138" s="100"/>
      <c r="T138" s="100"/>
      <c r="U138" s="100"/>
      <c r="V138" s="100"/>
      <c r="W138" s="96"/>
      <c r="X138" s="96"/>
      <c r="Y138" s="96"/>
      <c r="Z138" s="96"/>
    </row>
    <row r="139" spans="1:26" ht="12.75" customHeight="1">
      <c r="A139" s="101"/>
      <c r="B139" s="101"/>
      <c r="C139" s="100"/>
      <c r="D139" s="100"/>
      <c r="E139" s="100"/>
      <c r="F139" s="100"/>
      <c r="G139" s="100"/>
      <c r="H139" s="100"/>
      <c r="I139" s="100"/>
      <c r="J139" s="100"/>
      <c r="K139" s="100"/>
      <c r="L139" s="100"/>
      <c r="M139" s="100"/>
      <c r="N139" s="100"/>
      <c r="O139" s="100"/>
      <c r="P139" s="100"/>
      <c r="Q139" s="100"/>
      <c r="R139" s="100"/>
      <c r="S139" s="100"/>
      <c r="T139" s="100"/>
      <c r="U139" s="100"/>
      <c r="V139" s="100"/>
      <c r="W139" s="96"/>
      <c r="X139" s="96"/>
      <c r="Y139" s="96"/>
      <c r="Z139" s="96"/>
    </row>
    <row r="140" spans="1:26" ht="12.75" customHeight="1">
      <c r="A140" s="101"/>
      <c r="B140" s="101"/>
      <c r="C140" s="100"/>
      <c r="D140" s="100"/>
      <c r="E140" s="100"/>
      <c r="F140" s="100"/>
      <c r="G140" s="100"/>
      <c r="H140" s="100"/>
      <c r="I140" s="100"/>
      <c r="J140" s="100"/>
      <c r="K140" s="100"/>
      <c r="L140" s="100"/>
      <c r="M140" s="100"/>
      <c r="N140" s="100"/>
      <c r="O140" s="100"/>
      <c r="P140" s="100"/>
      <c r="Q140" s="100"/>
      <c r="R140" s="100"/>
      <c r="S140" s="100"/>
      <c r="T140" s="100"/>
      <c r="U140" s="100"/>
      <c r="V140" s="100"/>
      <c r="W140" s="96"/>
      <c r="X140" s="96"/>
      <c r="Y140" s="96"/>
      <c r="Z140" s="96"/>
    </row>
    <row r="141" spans="1:26" ht="12.75" customHeight="1">
      <c r="A141" s="101"/>
      <c r="B141" s="101"/>
      <c r="C141" s="100"/>
      <c r="D141" s="100"/>
      <c r="E141" s="100"/>
      <c r="F141" s="100"/>
      <c r="G141" s="100"/>
      <c r="H141" s="100"/>
      <c r="I141" s="100"/>
      <c r="J141" s="100"/>
      <c r="K141" s="100"/>
      <c r="L141" s="100"/>
      <c r="M141" s="100"/>
      <c r="N141" s="100"/>
      <c r="O141" s="100"/>
      <c r="P141" s="100"/>
      <c r="Q141" s="100"/>
      <c r="R141" s="100"/>
      <c r="S141" s="100"/>
      <c r="T141" s="100"/>
      <c r="U141" s="100"/>
      <c r="V141" s="100"/>
      <c r="W141" s="96"/>
      <c r="X141" s="96"/>
      <c r="Y141" s="96"/>
      <c r="Z141" s="96"/>
    </row>
    <row r="142" spans="1:26" ht="12.75" customHeight="1">
      <c r="A142" s="101"/>
      <c r="B142" s="101"/>
      <c r="C142" s="100"/>
      <c r="D142" s="100"/>
      <c r="E142" s="100"/>
      <c r="F142" s="100"/>
      <c r="G142" s="100"/>
      <c r="H142" s="100"/>
      <c r="I142" s="100"/>
      <c r="J142" s="100"/>
      <c r="K142" s="100"/>
      <c r="L142" s="100"/>
      <c r="M142" s="100"/>
      <c r="N142" s="100"/>
      <c r="O142" s="100"/>
      <c r="P142" s="100"/>
      <c r="Q142" s="100"/>
      <c r="R142" s="100"/>
      <c r="S142" s="100"/>
      <c r="T142" s="100"/>
      <c r="U142" s="100"/>
      <c r="V142" s="100"/>
      <c r="W142" s="96"/>
      <c r="X142" s="96"/>
      <c r="Y142" s="96"/>
      <c r="Z142" s="96"/>
    </row>
    <row r="143" spans="1:26" ht="12.75" customHeight="1">
      <c r="A143" s="101"/>
      <c r="B143" s="101"/>
      <c r="C143" s="100"/>
      <c r="D143" s="100"/>
      <c r="E143" s="100"/>
      <c r="F143" s="100"/>
      <c r="G143" s="100"/>
      <c r="H143" s="100"/>
      <c r="I143" s="100"/>
      <c r="J143" s="100"/>
      <c r="K143" s="100"/>
      <c r="L143" s="100"/>
      <c r="M143" s="100"/>
      <c r="N143" s="100"/>
      <c r="O143" s="100"/>
      <c r="P143" s="100"/>
      <c r="Q143" s="100"/>
      <c r="R143" s="100"/>
      <c r="S143" s="100"/>
      <c r="T143" s="100"/>
      <c r="U143" s="100"/>
      <c r="V143" s="100"/>
      <c r="W143" s="96"/>
      <c r="X143" s="96"/>
      <c r="Y143" s="96"/>
      <c r="Z143" s="96"/>
    </row>
    <row r="144" spans="1:26" ht="12.75" customHeight="1">
      <c r="A144" s="101"/>
      <c r="B144" s="101"/>
      <c r="C144" s="100"/>
      <c r="D144" s="100"/>
      <c r="E144" s="100"/>
      <c r="F144" s="100"/>
      <c r="G144" s="100"/>
      <c r="H144" s="100"/>
      <c r="I144" s="100"/>
      <c r="J144" s="100"/>
      <c r="K144" s="100"/>
      <c r="L144" s="100"/>
      <c r="M144" s="100"/>
      <c r="N144" s="100"/>
      <c r="O144" s="100"/>
      <c r="P144" s="100"/>
      <c r="Q144" s="100"/>
      <c r="R144" s="100"/>
      <c r="S144" s="100"/>
      <c r="T144" s="100"/>
      <c r="U144" s="100"/>
      <c r="V144" s="100"/>
      <c r="W144" s="96"/>
      <c r="X144" s="96"/>
      <c r="Y144" s="96"/>
      <c r="Z144" s="96"/>
    </row>
    <row r="145" spans="1:26" ht="12.75" customHeight="1">
      <c r="A145" s="101"/>
      <c r="B145" s="101"/>
      <c r="C145" s="100"/>
      <c r="D145" s="100"/>
      <c r="E145" s="100"/>
      <c r="F145" s="100"/>
      <c r="G145" s="100"/>
      <c r="H145" s="100"/>
      <c r="I145" s="100"/>
      <c r="J145" s="100"/>
      <c r="K145" s="100"/>
      <c r="L145" s="100"/>
      <c r="M145" s="100"/>
      <c r="N145" s="100"/>
      <c r="O145" s="100"/>
      <c r="P145" s="100"/>
      <c r="Q145" s="100"/>
      <c r="R145" s="100"/>
      <c r="S145" s="100"/>
      <c r="T145" s="100"/>
      <c r="U145" s="100"/>
      <c r="V145" s="100"/>
      <c r="W145" s="96"/>
      <c r="X145" s="96"/>
      <c r="Y145" s="96"/>
      <c r="Z145" s="96"/>
    </row>
    <row r="146" spans="1:26" ht="12.75" customHeight="1">
      <c r="A146" s="101"/>
      <c r="B146" s="101"/>
      <c r="C146" s="100"/>
      <c r="D146" s="100"/>
      <c r="E146" s="100"/>
      <c r="F146" s="100"/>
      <c r="G146" s="100"/>
      <c r="H146" s="100"/>
      <c r="I146" s="100"/>
      <c r="J146" s="100"/>
      <c r="K146" s="100"/>
      <c r="L146" s="100"/>
      <c r="M146" s="100"/>
      <c r="N146" s="100"/>
      <c r="O146" s="100"/>
      <c r="P146" s="100"/>
      <c r="Q146" s="100"/>
      <c r="R146" s="100"/>
      <c r="S146" s="100"/>
      <c r="T146" s="100"/>
      <c r="U146" s="100"/>
      <c r="V146" s="100"/>
      <c r="W146" s="96"/>
      <c r="X146" s="96"/>
      <c r="Y146" s="96"/>
      <c r="Z146" s="96"/>
    </row>
    <row r="147" spans="1:26" ht="12.75" customHeight="1">
      <c r="A147" s="101"/>
      <c r="B147" s="101"/>
      <c r="C147" s="100"/>
      <c r="D147" s="100"/>
      <c r="E147" s="100"/>
      <c r="F147" s="100"/>
      <c r="G147" s="100"/>
      <c r="H147" s="100"/>
      <c r="I147" s="100"/>
      <c r="J147" s="100"/>
      <c r="K147" s="100"/>
      <c r="L147" s="100"/>
      <c r="M147" s="100"/>
      <c r="N147" s="100"/>
      <c r="O147" s="100"/>
      <c r="P147" s="100"/>
      <c r="Q147" s="100"/>
      <c r="R147" s="100"/>
      <c r="S147" s="100"/>
      <c r="T147" s="100"/>
      <c r="U147" s="100"/>
      <c r="V147" s="100"/>
      <c r="W147" s="96"/>
      <c r="X147" s="96"/>
      <c r="Y147" s="96"/>
      <c r="Z147" s="96"/>
    </row>
    <row r="148" spans="1:26" ht="12.75" customHeight="1">
      <c r="A148" s="101"/>
      <c r="B148" s="101"/>
      <c r="C148" s="100"/>
      <c r="D148" s="100"/>
      <c r="E148" s="100"/>
      <c r="F148" s="100"/>
      <c r="G148" s="100"/>
      <c r="H148" s="100"/>
      <c r="I148" s="100"/>
      <c r="J148" s="100"/>
      <c r="K148" s="100"/>
      <c r="L148" s="100"/>
      <c r="M148" s="100"/>
      <c r="N148" s="100"/>
      <c r="O148" s="100"/>
      <c r="P148" s="100"/>
      <c r="Q148" s="100"/>
      <c r="R148" s="100"/>
      <c r="S148" s="100"/>
      <c r="T148" s="100"/>
      <c r="U148" s="100"/>
      <c r="V148" s="100"/>
      <c r="W148" s="96"/>
      <c r="X148" s="96"/>
      <c r="Y148" s="96"/>
      <c r="Z148" s="96"/>
    </row>
    <row r="149" spans="1:26" ht="12.75" customHeight="1">
      <c r="A149" s="101"/>
      <c r="B149" s="101"/>
      <c r="C149" s="100"/>
      <c r="D149" s="100"/>
      <c r="E149" s="100"/>
      <c r="F149" s="100"/>
      <c r="G149" s="100"/>
      <c r="H149" s="100"/>
      <c r="I149" s="100"/>
      <c r="J149" s="100"/>
      <c r="K149" s="100"/>
      <c r="L149" s="100"/>
      <c r="M149" s="100"/>
      <c r="N149" s="100"/>
      <c r="O149" s="100"/>
      <c r="P149" s="100"/>
      <c r="Q149" s="100"/>
      <c r="R149" s="100"/>
      <c r="S149" s="100"/>
      <c r="T149" s="100"/>
      <c r="U149" s="100"/>
      <c r="V149" s="100"/>
      <c r="W149" s="96"/>
      <c r="X149" s="96"/>
      <c r="Y149" s="96"/>
      <c r="Z149" s="96"/>
    </row>
    <row r="150" spans="1:26" ht="12.75" customHeight="1">
      <c r="A150" s="101"/>
      <c r="B150" s="101"/>
      <c r="C150" s="100"/>
      <c r="D150" s="100"/>
      <c r="E150" s="100"/>
      <c r="F150" s="100"/>
      <c r="G150" s="100"/>
      <c r="H150" s="100"/>
      <c r="I150" s="100"/>
      <c r="J150" s="100"/>
      <c r="K150" s="100"/>
      <c r="L150" s="100"/>
      <c r="M150" s="100"/>
      <c r="N150" s="100"/>
      <c r="O150" s="100"/>
      <c r="P150" s="100"/>
      <c r="Q150" s="100"/>
      <c r="R150" s="100"/>
      <c r="S150" s="100"/>
      <c r="T150" s="100"/>
      <c r="U150" s="100"/>
      <c r="V150" s="100"/>
      <c r="W150" s="96"/>
      <c r="X150" s="96"/>
      <c r="Y150" s="96"/>
      <c r="Z150" s="96"/>
    </row>
    <row r="151" spans="1:26" ht="12.75" customHeight="1">
      <c r="A151" s="101"/>
      <c r="B151" s="101"/>
      <c r="C151" s="100"/>
      <c r="D151" s="100"/>
      <c r="E151" s="100"/>
      <c r="F151" s="100"/>
      <c r="G151" s="100"/>
      <c r="H151" s="100"/>
      <c r="I151" s="100"/>
      <c r="J151" s="100"/>
      <c r="K151" s="100"/>
      <c r="L151" s="100"/>
      <c r="M151" s="100"/>
      <c r="N151" s="100"/>
      <c r="O151" s="100"/>
      <c r="P151" s="100"/>
      <c r="Q151" s="100"/>
      <c r="R151" s="100"/>
      <c r="S151" s="100"/>
      <c r="T151" s="100"/>
      <c r="U151" s="100"/>
      <c r="V151" s="100"/>
      <c r="W151" s="96"/>
      <c r="X151" s="96"/>
      <c r="Y151" s="96"/>
      <c r="Z151" s="96"/>
    </row>
    <row r="152" spans="1:26" ht="12.75" customHeight="1">
      <c r="A152" s="101"/>
      <c r="B152" s="101"/>
      <c r="C152" s="100"/>
      <c r="D152" s="100"/>
      <c r="E152" s="100"/>
      <c r="F152" s="100"/>
      <c r="G152" s="100"/>
      <c r="H152" s="100"/>
      <c r="I152" s="100"/>
      <c r="J152" s="100"/>
      <c r="K152" s="100"/>
      <c r="L152" s="100"/>
      <c r="M152" s="100"/>
      <c r="N152" s="100"/>
      <c r="O152" s="100"/>
      <c r="P152" s="100"/>
      <c r="Q152" s="100"/>
      <c r="R152" s="100"/>
      <c r="S152" s="100"/>
      <c r="T152" s="100"/>
      <c r="U152" s="100"/>
      <c r="V152" s="100"/>
      <c r="W152" s="96"/>
      <c r="X152" s="96"/>
      <c r="Y152" s="96"/>
      <c r="Z152" s="96"/>
    </row>
    <row r="153" spans="1:26" ht="12.75" customHeight="1">
      <c r="A153" s="101"/>
      <c r="B153" s="101"/>
      <c r="C153" s="100"/>
      <c r="D153" s="100"/>
      <c r="E153" s="100"/>
      <c r="F153" s="100"/>
      <c r="G153" s="100"/>
      <c r="H153" s="100"/>
      <c r="I153" s="100"/>
      <c r="J153" s="100"/>
      <c r="K153" s="100"/>
      <c r="L153" s="100"/>
      <c r="M153" s="100"/>
      <c r="N153" s="100"/>
      <c r="O153" s="100"/>
      <c r="P153" s="100"/>
      <c r="Q153" s="100"/>
      <c r="R153" s="100"/>
      <c r="S153" s="100"/>
      <c r="T153" s="100"/>
      <c r="U153" s="100"/>
      <c r="V153" s="100"/>
      <c r="W153" s="96"/>
      <c r="X153" s="96"/>
      <c r="Y153" s="96"/>
      <c r="Z153" s="96"/>
    </row>
    <row r="154" spans="1:26" ht="12.75" customHeight="1">
      <c r="A154" s="101"/>
      <c r="B154" s="101"/>
      <c r="C154" s="100"/>
      <c r="D154" s="100"/>
      <c r="E154" s="100"/>
      <c r="F154" s="100"/>
      <c r="G154" s="100"/>
      <c r="H154" s="100"/>
      <c r="I154" s="100"/>
      <c r="J154" s="100"/>
      <c r="K154" s="100"/>
      <c r="L154" s="100"/>
      <c r="M154" s="100"/>
      <c r="N154" s="100"/>
      <c r="O154" s="100"/>
      <c r="P154" s="100"/>
      <c r="Q154" s="100"/>
      <c r="R154" s="100"/>
      <c r="S154" s="100"/>
      <c r="T154" s="100"/>
      <c r="U154" s="100"/>
      <c r="V154" s="100"/>
      <c r="W154" s="96"/>
      <c r="X154" s="96"/>
      <c r="Y154" s="96"/>
      <c r="Z154" s="96"/>
    </row>
    <row r="155" spans="1:26" ht="12.75" customHeight="1">
      <c r="A155" s="101"/>
      <c r="B155" s="101"/>
      <c r="C155" s="100"/>
      <c r="D155" s="100"/>
      <c r="E155" s="100"/>
      <c r="F155" s="100"/>
      <c r="G155" s="100"/>
      <c r="H155" s="100"/>
      <c r="I155" s="100"/>
      <c r="J155" s="100"/>
      <c r="K155" s="100"/>
      <c r="L155" s="100"/>
      <c r="M155" s="100"/>
      <c r="N155" s="100"/>
      <c r="O155" s="100"/>
      <c r="P155" s="100"/>
      <c r="Q155" s="100"/>
      <c r="R155" s="100"/>
      <c r="S155" s="100"/>
      <c r="T155" s="100"/>
      <c r="U155" s="100"/>
      <c r="V155" s="100"/>
      <c r="W155" s="96"/>
      <c r="X155" s="96"/>
      <c r="Y155" s="96"/>
      <c r="Z155" s="96"/>
    </row>
    <row r="156" spans="1:26" ht="12.75" customHeight="1">
      <c r="A156" s="101"/>
      <c r="B156" s="101"/>
      <c r="C156" s="100"/>
      <c r="D156" s="100"/>
      <c r="E156" s="100"/>
      <c r="F156" s="100"/>
      <c r="G156" s="100"/>
      <c r="H156" s="100"/>
      <c r="I156" s="100"/>
      <c r="J156" s="100"/>
      <c r="K156" s="100"/>
      <c r="L156" s="100"/>
      <c r="M156" s="100"/>
      <c r="N156" s="100"/>
      <c r="O156" s="100"/>
      <c r="P156" s="100"/>
      <c r="Q156" s="100"/>
      <c r="R156" s="100"/>
      <c r="S156" s="100"/>
      <c r="T156" s="100"/>
      <c r="U156" s="100"/>
      <c r="V156" s="100"/>
      <c r="W156" s="96"/>
      <c r="X156" s="96"/>
      <c r="Y156" s="96"/>
      <c r="Z156" s="96"/>
    </row>
    <row r="157" spans="1:26" ht="12.75" customHeight="1">
      <c r="A157" s="101"/>
      <c r="B157" s="101"/>
      <c r="C157" s="100"/>
      <c r="D157" s="100"/>
      <c r="E157" s="100"/>
      <c r="F157" s="100"/>
      <c r="G157" s="100"/>
      <c r="H157" s="100"/>
      <c r="I157" s="100"/>
      <c r="J157" s="100"/>
      <c r="K157" s="100"/>
      <c r="L157" s="100"/>
      <c r="M157" s="100"/>
      <c r="N157" s="100"/>
      <c r="O157" s="100"/>
      <c r="P157" s="100"/>
      <c r="Q157" s="100"/>
      <c r="R157" s="100"/>
      <c r="S157" s="100"/>
      <c r="T157" s="100"/>
      <c r="U157" s="100"/>
      <c r="V157" s="100"/>
      <c r="W157" s="96"/>
      <c r="X157" s="96"/>
      <c r="Y157" s="96"/>
      <c r="Z157" s="96"/>
    </row>
    <row r="158" spans="1:26" ht="12.75" customHeight="1">
      <c r="A158" s="101"/>
      <c r="B158" s="101"/>
      <c r="C158" s="100"/>
      <c r="D158" s="100"/>
      <c r="E158" s="100"/>
      <c r="F158" s="100"/>
      <c r="G158" s="100"/>
      <c r="H158" s="100"/>
      <c r="I158" s="100"/>
      <c r="J158" s="100"/>
      <c r="K158" s="100"/>
      <c r="L158" s="100"/>
      <c r="M158" s="100"/>
      <c r="N158" s="100"/>
      <c r="O158" s="100"/>
      <c r="P158" s="100"/>
      <c r="Q158" s="100"/>
      <c r="R158" s="100"/>
      <c r="S158" s="100"/>
      <c r="T158" s="100"/>
      <c r="U158" s="100"/>
      <c r="V158" s="100"/>
      <c r="W158" s="96"/>
      <c r="X158" s="96"/>
      <c r="Y158" s="96"/>
      <c r="Z158" s="96"/>
    </row>
    <row r="159" spans="1:26" ht="12.75" customHeight="1">
      <c r="A159" s="101"/>
      <c r="B159" s="101"/>
      <c r="C159" s="100"/>
      <c r="D159" s="100"/>
      <c r="E159" s="100"/>
      <c r="F159" s="100"/>
      <c r="G159" s="100"/>
      <c r="H159" s="100"/>
      <c r="I159" s="100"/>
      <c r="J159" s="100"/>
      <c r="K159" s="100"/>
      <c r="L159" s="100"/>
      <c r="M159" s="100"/>
      <c r="N159" s="100"/>
      <c r="O159" s="100"/>
      <c r="P159" s="100"/>
      <c r="Q159" s="100"/>
      <c r="R159" s="100"/>
      <c r="S159" s="100"/>
      <c r="T159" s="100"/>
      <c r="U159" s="100"/>
      <c r="V159" s="100"/>
      <c r="W159" s="96"/>
      <c r="X159" s="96"/>
      <c r="Y159" s="96"/>
      <c r="Z159" s="96"/>
    </row>
    <row r="160" spans="1:26" ht="12.75" customHeight="1">
      <c r="A160" s="101"/>
      <c r="B160" s="101"/>
      <c r="C160" s="100"/>
      <c r="D160" s="100"/>
      <c r="E160" s="100"/>
      <c r="F160" s="100"/>
      <c r="G160" s="100"/>
      <c r="H160" s="100"/>
      <c r="I160" s="100"/>
      <c r="J160" s="100"/>
      <c r="K160" s="100"/>
      <c r="L160" s="100"/>
      <c r="M160" s="100"/>
      <c r="N160" s="100"/>
      <c r="O160" s="100"/>
      <c r="P160" s="100"/>
      <c r="Q160" s="100"/>
      <c r="R160" s="100"/>
      <c r="S160" s="100"/>
      <c r="T160" s="100"/>
      <c r="U160" s="100"/>
      <c r="V160" s="100"/>
      <c r="W160" s="96"/>
      <c r="X160" s="96"/>
      <c r="Y160" s="96"/>
      <c r="Z160" s="96"/>
    </row>
    <row r="161" spans="1:26" ht="12.75" customHeight="1">
      <c r="A161" s="101"/>
      <c r="B161" s="101"/>
      <c r="C161" s="100"/>
      <c r="D161" s="100"/>
      <c r="E161" s="100"/>
      <c r="F161" s="100"/>
      <c r="G161" s="100"/>
      <c r="H161" s="100"/>
      <c r="I161" s="100"/>
      <c r="J161" s="100"/>
      <c r="K161" s="100"/>
      <c r="L161" s="100"/>
      <c r="M161" s="100"/>
      <c r="N161" s="100"/>
      <c r="O161" s="100"/>
      <c r="P161" s="100"/>
      <c r="Q161" s="100"/>
      <c r="R161" s="100"/>
      <c r="S161" s="100"/>
      <c r="T161" s="100"/>
      <c r="U161" s="100"/>
      <c r="V161" s="100"/>
      <c r="W161" s="96"/>
      <c r="X161" s="96"/>
      <c r="Y161" s="96"/>
      <c r="Z161" s="96"/>
    </row>
    <row r="162" spans="1:26" ht="12.75" customHeight="1">
      <c r="A162" s="101"/>
      <c r="B162" s="101"/>
      <c r="C162" s="100"/>
      <c r="D162" s="100"/>
      <c r="E162" s="100"/>
      <c r="F162" s="100"/>
      <c r="G162" s="100"/>
      <c r="H162" s="100"/>
      <c r="I162" s="100"/>
      <c r="J162" s="100"/>
      <c r="K162" s="100"/>
      <c r="L162" s="100"/>
      <c r="M162" s="100"/>
      <c r="N162" s="100"/>
      <c r="O162" s="100"/>
      <c r="P162" s="100"/>
      <c r="Q162" s="100"/>
      <c r="R162" s="100"/>
      <c r="S162" s="100"/>
      <c r="T162" s="100"/>
      <c r="U162" s="100"/>
      <c r="V162" s="100"/>
      <c r="W162" s="96"/>
      <c r="X162" s="96"/>
      <c r="Y162" s="96"/>
      <c r="Z162" s="96"/>
    </row>
    <row r="163" spans="1:26" ht="12.75" customHeight="1">
      <c r="A163" s="101"/>
      <c r="B163" s="101"/>
      <c r="C163" s="100"/>
      <c r="D163" s="100"/>
      <c r="E163" s="100"/>
      <c r="F163" s="100"/>
      <c r="G163" s="100"/>
      <c r="H163" s="100"/>
      <c r="I163" s="100"/>
      <c r="J163" s="100"/>
      <c r="K163" s="100"/>
      <c r="L163" s="100"/>
      <c r="M163" s="100"/>
      <c r="N163" s="100"/>
      <c r="O163" s="100"/>
      <c r="P163" s="100"/>
      <c r="Q163" s="100"/>
      <c r="R163" s="100"/>
      <c r="S163" s="100"/>
      <c r="T163" s="100"/>
      <c r="U163" s="100"/>
      <c r="V163" s="100"/>
      <c r="W163" s="96"/>
      <c r="X163" s="96"/>
      <c r="Y163" s="96"/>
      <c r="Z163" s="96"/>
    </row>
    <row r="164" spans="1:26" ht="12.75" customHeight="1">
      <c r="A164" s="101"/>
      <c r="B164" s="101"/>
      <c r="C164" s="100"/>
      <c r="D164" s="100"/>
      <c r="E164" s="100"/>
      <c r="F164" s="100"/>
      <c r="G164" s="100"/>
      <c r="H164" s="100"/>
      <c r="I164" s="100"/>
      <c r="J164" s="100"/>
      <c r="K164" s="100"/>
      <c r="L164" s="100"/>
      <c r="M164" s="100"/>
      <c r="N164" s="100"/>
      <c r="O164" s="100"/>
      <c r="P164" s="100"/>
      <c r="Q164" s="100"/>
      <c r="R164" s="100"/>
      <c r="S164" s="100"/>
      <c r="T164" s="100"/>
      <c r="U164" s="100"/>
      <c r="V164" s="100"/>
      <c r="W164" s="96"/>
      <c r="X164" s="96"/>
      <c r="Y164" s="96"/>
      <c r="Z164" s="96"/>
    </row>
    <row r="165" spans="1:26" ht="12.75" customHeight="1">
      <c r="A165" s="101"/>
      <c r="B165" s="101"/>
      <c r="C165" s="100"/>
      <c r="D165" s="100"/>
      <c r="E165" s="100"/>
      <c r="F165" s="100"/>
      <c r="G165" s="100"/>
      <c r="H165" s="100"/>
      <c r="I165" s="100"/>
      <c r="J165" s="100"/>
      <c r="K165" s="100"/>
      <c r="L165" s="100"/>
      <c r="M165" s="100"/>
      <c r="N165" s="100"/>
      <c r="O165" s="100"/>
      <c r="P165" s="100"/>
      <c r="Q165" s="100"/>
      <c r="R165" s="100"/>
      <c r="S165" s="100"/>
      <c r="T165" s="100"/>
      <c r="U165" s="100"/>
      <c r="V165" s="100"/>
      <c r="W165" s="96"/>
      <c r="X165" s="96"/>
      <c r="Y165" s="96"/>
      <c r="Z165" s="96"/>
    </row>
    <row r="166" spans="1:26" ht="12.75" customHeight="1">
      <c r="A166" s="101"/>
      <c r="B166" s="101"/>
      <c r="C166" s="100"/>
      <c r="D166" s="100"/>
      <c r="E166" s="100"/>
      <c r="F166" s="100"/>
      <c r="G166" s="100"/>
      <c r="H166" s="100"/>
      <c r="I166" s="100"/>
      <c r="J166" s="100"/>
      <c r="K166" s="100"/>
      <c r="L166" s="100"/>
      <c r="M166" s="100"/>
      <c r="N166" s="100"/>
      <c r="O166" s="100"/>
      <c r="P166" s="100"/>
      <c r="Q166" s="100"/>
      <c r="R166" s="100"/>
      <c r="S166" s="100"/>
      <c r="T166" s="100"/>
      <c r="U166" s="100"/>
      <c r="V166" s="100"/>
      <c r="W166" s="96"/>
      <c r="X166" s="96"/>
      <c r="Y166" s="96"/>
      <c r="Z166" s="96"/>
    </row>
    <row r="167" spans="1:26" ht="12.75" customHeight="1">
      <c r="A167" s="101"/>
      <c r="B167" s="101"/>
      <c r="C167" s="100"/>
      <c r="D167" s="100"/>
      <c r="E167" s="100"/>
      <c r="F167" s="100"/>
      <c r="G167" s="100"/>
      <c r="H167" s="100"/>
      <c r="I167" s="100"/>
      <c r="J167" s="100"/>
      <c r="K167" s="100"/>
      <c r="L167" s="100"/>
      <c r="M167" s="100"/>
      <c r="N167" s="100"/>
      <c r="O167" s="100"/>
      <c r="P167" s="100"/>
      <c r="Q167" s="100"/>
      <c r="R167" s="100"/>
      <c r="S167" s="100"/>
      <c r="T167" s="100"/>
      <c r="U167" s="100"/>
      <c r="V167" s="100"/>
      <c r="W167" s="96"/>
      <c r="X167" s="96"/>
      <c r="Y167" s="96"/>
      <c r="Z167" s="96"/>
    </row>
    <row r="168" spans="1:26" ht="12.75" customHeight="1">
      <c r="A168" s="101"/>
      <c r="B168" s="101"/>
      <c r="C168" s="100"/>
      <c r="D168" s="100"/>
      <c r="E168" s="100"/>
      <c r="F168" s="100"/>
      <c r="G168" s="100"/>
      <c r="H168" s="100"/>
      <c r="I168" s="100"/>
      <c r="J168" s="100"/>
      <c r="K168" s="100"/>
      <c r="L168" s="100"/>
      <c r="M168" s="100"/>
      <c r="N168" s="100"/>
      <c r="O168" s="100"/>
      <c r="P168" s="100"/>
      <c r="Q168" s="100"/>
      <c r="R168" s="100"/>
      <c r="S168" s="100"/>
      <c r="T168" s="100"/>
      <c r="U168" s="100"/>
      <c r="V168" s="100"/>
      <c r="W168" s="96"/>
      <c r="X168" s="96"/>
      <c r="Y168" s="96"/>
      <c r="Z168" s="96"/>
    </row>
    <row r="169" spans="1:26" ht="12.75" customHeight="1">
      <c r="A169" s="101"/>
      <c r="B169" s="101"/>
      <c r="C169" s="100"/>
      <c r="D169" s="100"/>
      <c r="E169" s="100"/>
      <c r="F169" s="100"/>
      <c r="G169" s="100"/>
      <c r="H169" s="100"/>
      <c r="I169" s="100"/>
      <c r="J169" s="100"/>
      <c r="K169" s="100"/>
      <c r="L169" s="100"/>
      <c r="M169" s="100"/>
      <c r="N169" s="100"/>
      <c r="O169" s="100"/>
      <c r="P169" s="100"/>
      <c r="Q169" s="100"/>
      <c r="R169" s="100"/>
      <c r="S169" s="100"/>
      <c r="T169" s="100"/>
      <c r="U169" s="100"/>
      <c r="V169" s="100"/>
      <c r="W169" s="96"/>
      <c r="X169" s="96"/>
      <c r="Y169" s="96"/>
      <c r="Z169" s="96"/>
    </row>
    <row r="170" spans="1:26" ht="12.75" customHeight="1">
      <c r="A170" s="101"/>
      <c r="B170" s="101"/>
      <c r="C170" s="100"/>
      <c r="D170" s="100"/>
      <c r="E170" s="100"/>
      <c r="F170" s="100"/>
      <c r="G170" s="100"/>
      <c r="H170" s="100"/>
      <c r="I170" s="100"/>
      <c r="J170" s="100"/>
      <c r="K170" s="100"/>
      <c r="L170" s="100"/>
      <c r="M170" s="100"/>
      <c r="N170" s="100"/>
      <c r="O170" s="100"/>
      <c r="P170" s="100"/>
      <c r="Q170" s="100"/>
      <c r="R170" s="100"/>
      <c r="S170" s="100"/>
      <c r="T170" s="100"/>
      <c r="U170" s="100"/>
      <c r="V170" s="100"/>
      <c r="W170" s="96"/>
      <c r="X170" s="96"/>
      <c r="Y170" s="96"/>
      <c r="Z170" s="96"/>
    </row>
    <row r="171" spans="1:26" ht="12.75" customHeight="1">
      <c r="A171" s="101"/>
      <c r="B171" s="101"/>
      <c r="C171" s="100"/>
      <c r="D171" s="100"/>
      <c r="E171" s="100"/>
      <c r="F171" s="100"/>
      <c r="G171" s="100"/>
      <c r="H171" s="100"/>
      <c r="I171" s="100"/>
      <c r="J171" s="100"/>
      <c r="K171" s="100"/>
      <c r="L171" s="100"/>
      <c r="M171" s="100"/>
      <c r="N171" s="100"/>
      <c r="O171" s="100"/>
      <c r="P171" s="100"/>
      <c r="Q171" s="100"/>
      <c r="R171" s="100"/>
      <c r="S171" s="100"/>
      <c r="T171" s="100"/>
      <c r="U171" s="100"/>
      <c r="V171" s="100"/>
      <c r="W171" s="96"/>
      <c r="X171" s="96"/>
      <c r="Y171" s="96"/>
      <c r="Z171" s="96"/>
    </row>
    <row r="172" spans="1:26" ht="12.75" customHeight="1">
      <c r="A172" s="101"/>
      <c r="B172" s="101"/>
      <c r="C172" s="100"/>
      <c r="D172" s="100"/>
      <c r="E172" s="100"/>
      <c r="F172" s="100"/>
      <c r="G172" s="100"/>
      <c r="H172" s="100"/>
      <c r="I172" s="100"/>
      <c r="J172" s="100"/>
      <c r="K172" s="100"/>
      <c r="L172" s="100"/>
      <c r="M172" s="100"/>
      <c r="N172" s="100"/>
      <c r="O172" s="100"/>
      <c r="P172" s="100"/>
      <c r="Q172" s="100"/>
      <c r="R172" s="100"/>
      <c r="S172" s="100"/>
      <c r="T172" s="100"/>
      <c r="U172" s="100"/>
      <c r="V172" s="100"/>
      <c r="W172" s="96"/>
      <c r="X172" s="96"/>
      <c r="Y172" s="96"/>
      <c r="Z172" s="96"/>
    </row>
    <row r="173" spans="1:26" ht="12.75" customHeight="1">
      <c r="A173" s="101"/>
      <c r="B173" s="101"/>
      <c r="C173" s="100"/>
      <c r="D173" s="100"/>
      <c r="E173" s="100"/>
      <c r="F173" s="100"/>
      <c r="G173" s="100"/>
      <c r="H173" s="100"/>
      <c r="I173" s="100"/>
      <c r="J173" s="100"/>
      <c r="K173" s="100"/>
      <c r="L173" s="100"/>
      <c r="M173" s="100"/>
      <c r="N173" s="100"/>
      <c r="O173" s="100"/>
      <c r="P173" s="100"/>
      <c r="Q173" s="100"/>
      <c r="R173" s="100"/>
      <c r="S173" s="100"/>
      <c r="T173" s="100"/>
      <c r="U173" s="100"/>
      <c r="V173" s="100"/>
      <c r="W173" s="96"/>
      <c r="X173" s="96"/>
      <c r="Y173" s="96"/>
      <c r="Z173" s="96"/>
    </row>
    <row r="174" spans="1:26" ht="12.75" customHeight="1">
      <c r="A174" s="101"/>
      <c r="B174" s="101"/>
      <c r="C174" s="100"/>
      <c r="D174" s="100"/>
      <c r="E174" s="100"/>
      <c r="F174" s="100"/>
      <c r="G174" s="100"/>
      <c r="H174" s="100"/>
      <c r="I174" s="100"/>
      <c r="J174" s="100"/>
      <c r="K174" s="100"/>
      <c r="L174" s="100"/>
      <c r="M174" s="100"/>
      <c r="N174" s="100"/>
      <c r="O174" s="100"/>
      <c r="P174" s="100"/>
      <c r="Q174" s="100"/>
      <c r="R174" s="100"/>
      <c r="S174" s="100"/>
      <c r="T174" s="100"/>
      <c r="U174" s="100"/>
      <c r="V174" s="100"/>
      <c r="W174" s="96"/>
      <c r="X174" s="96"/>
      <c r="Y174" s="96"/>
      <c r="Z174" s="96"/>
    </row>
    <row r="175" spans="1:26" ht="12.75" customHeight="1">
      <c r="A175" s="101"/>
      <c r="B175" s="101"/>
      <c r="C175" s="100"/>
      <c r="D175" s="100"/>
      <c r="E175" s="100"/>
      <c r="F175" s="100"/>
      <c r="G175" s="100"/>
      <c r="H175" s="100"/>
      <c r="I175" s="100"/>
      <c r="J175" s="100"/>
      <c r="K175" s="100"/>
      <c r="L175" s="100"/>
      <c r="M175" s="100"/>
      <c r="N175" s="100"/>
      <c r="O175" s="100"/>
      <c r="P175" s="100"/>
      <c r="Q175" s="100"/>
      <c r="R175" s="100"/>
      <c r="S175" s="100"/>
      <c r="T175" s="100"/>
      <c r="U175" s="100"/>
      <c r="V175" s="100"/>
      <c r="W175" s="96"/>
      <c r="X175" s="96"/>
      <c r="Y175" s="96"/>
      <c r="Z175" s="96"/>
    </row>
    <row r="176" spans="1:26" ht="12.75" customHeight="1">
      <c r="A176" s="101"/>
      <c r="B176" s="101"/>
      <c r="C176" s="100"/>
      <c r="D176" s="100"/>
      <c r="E176" s="100"/>
      <c r="F176" s="100"/>
      <c r="G176" s="100"/>
      <c r="H176" s="100"/>
      <c r="I176" s="100"/>
      <c r="J176" s="100"/>
      <c r="K176" s="100"/>
      <c r="L176" s="100"/>
      <c r="M176" s="100"/>
      <c r="N176" s="100"/>
      <c r="O176" s="100"/>
      <c r="P176" s="100"/>
      <c r="Q176" s="100"/>
      <c r="R176" s="100"/>
      <c r="S176" s="100"/>
      <c r="T176" s="100"/>
      <c r="U176" s="100"/>
      <c r="V176" s="100"/>
      <c r="W176" s="96"/>
      <c r="X176" s="96"/>
      <c r="Y176" s="96"/>
      <c r="Z176" s="96"/>
    </row>
    <row r="177" spans="1:26" ht="12.75" customHeight="1">
      <c r="A177" s="101"/>
      <c r="B177" s="101"/>
      <c r="C177" s="100"/>
      <c r="D177" s="100"/>
      <c r="E177" s="100"/>
      <c r="F177" s="100"/>
      <c r="G177" s="100"/>
      <c r="H177" s="100"/>
      <c r="I177" s="100"/>
      <c r="J177" s="100"/>
      <c r="K177" s="100"/>
      <c r="L177" s="100"/>
      <c r="M177" s="100"/>
      <c r="N177" s="100"/>
      <c r="O177" s="100"/>
      <c r="P177" s="100"/>
      <c r="Q177" s="100"/>
      <c r="R177" s="100"/>
      <c r="S177" s="100"/>
      <c r="T177" s="100"/>
      <c r="U177" s="100"/>
      <c r="V177" s="100"/>
      <c r="W177" s="96"/>
      <c r="X177" s="96"/>
      <c r="Y177" s="96"/>
      <c r="Z177" s="96"/>
    </row>
    <row r="178" spans="1:26" ht="12.75" customHeight="1">
      <c r="A178" s="101"/>
      <c r="B178" s="101"/>
      <c r="C178" s="100"/>
      <c r="D178" s="100"/>
      <c r="E178" s="100"/>
      <c r="F178" s="100"/>
      <c r="G178" s="100"/>
      <c r="H178" s="100"/>
      <c r="I178" s="100"/>
      <c r="J178" s="100"/>
      <c r="K178" s="100"/>
      <c r="L178" s="100"/>
      <c r="M178" s="100"/>
      <c r="N178" s="100"/>
      <c r="O178" s="100"/>
      <c r="P178" s="100"/>
      <c r="Q178" s="100"/>
      <c r="R178" s="100"/>
      <c r="S178" s="100"/>
      <c r="T178" s="100"/>
      <c r="U178" s="100"/>
      <c r="V178" s="100"/>
      <c r="W178" s="96"/>
      <c r="X178" s="96"/>
      <c r="Y178" s="96"/>
      <c r="Z178" s="96"/>
    </row>
    <row r="179" spans="1:26" ht="12.75" customHeight="1">
      <c r="A179" s="101"/>
      <c r="B179" s="101"/>
      <c r="C179" s="100"/>
      <c r="D179" s="100"/>
      <c r="E179" s="100"/>
      <c r="F179" s="100"/>
      <c r="G179" s="100"/>
      <c r="H179" s="100"/>
      <c r="I179" s="100"/>
      <c r="J179" s="100"/>
      <c r="K179" s="100"/>
      <c r="L179" s="100"/>
      <c r="M179" s="100"/>
      <c r="N179" s="100"/>
      <c r="O179" s="100"/>
      <c r="P179" s="100"/>
      <c r="Q179" s="100"/>
      <c r="R179" s="100"/>
      <c r="S179" s="100"/>
      <c r="T179" s="100"/>
      <c r="U179" s="100"/>
      <c r="V179" s="100"/>
      <c r="W179" s="96"/>
      <c r="X179" s="96"/>
      <c r="Y179" s="96"/>
      <c r="Z179" s="96"/>
    </row>
    <row r="180" spans="1:26" ht="12.75" customHeight="1">
      <c r="A180" s="101"/>
      <c r="B180" s="101"/>
      <c r="C180" s="100"/>
      <c r="D180" s="100"/>
      <c r="E180" s="100"/>
      <c r="F180" s="100"/>
      <c r="G180" s="100"/>
      <c r="H180" s="100"/>
      <c r="I180" s="100"/>
      <c r="J180" s="100"/>
      <c r="K180" s="100"/>
      <c r="L180" s="100"/>
      <c r="M180" s="100"/>
      <c r="N180" s="100"/>
      <c r="O180" s="100"/>
      <c r="P180" s="100"/>
      <c r="Q180" s="100"/>
      <c r="R180" s="100"/>
      <c r="S180" s="100"/>
      <c r="T180" s="100"/>
      <c r="U180" s="100"/>
      <c r="V180" s="100"/>
      <c r="W180" s="96"/>
      <c r="X180" s="96"/>
      <c r="Y180" s="96"/>
      <c r="Z180" s="96"/>
    </row>
    <row r="181" spans="1:26" ht="12.75" customHeight="1">
      <c r="A181" s="101"/>
      <c r="B181" s="101"/>
      <c r="C181" s="100"/>
      <c r="D181" s="100"/>
      <c r="E181" s="100"/>
      <c r="F181" s="100"/>
      <c r="G181" s="100"/>
      <c r="H181" s="100"/>
      <c r="I181" s="100"/>
      <c r="J181" s="100"/>
      <c r="K181" s="100"/>
      <c r="L181" s="100"/>
      <c r="M181" s="100"/>
      <c r="N181" s="100"/>
      <c r="O181" s="100"/>
      <c r="P181" s="100"/>
      <c r="Q181" s="100"/>
      <c r="R181" s="100"/>
      <c r="S181" s="100"/>
      <c r="T181" s="100"/>
      <c r="U181" s="100"/>
      <c r="V181" s="100"/>
      <c r="W181" s="96"/>
      <c r="X181" s="96"/>
      <c r="Y181" s="96"/>
      <c r="Z181" s="96"/>
    </row>
    <row r="182" spans="1:26" ht="12.75" customHeight="1">
      <c r="A182" s="101"/>
      <c r="B182" s="101"/>
      <c r="C182" s="100"/>
      <c r="D182" s="100"/>
      <c r="E182" s="100"/>
      <c r="F182" s="100"/>
      <c r="G182" s="100"/>
      <c r="H182" s="100"/>
      <c r="I182" s="100"/>
      <c r="J182" s="100"/>
      <c r="K182" s="100"/>
      <c r="L182" s="100"/>
      <c r="M182" s="100"/>
      <c r="N182" s="100"/>
      <c r="O182" s="100"/>
      <c r="P182" s="100"/>
      <c r="Q182" s="100"/>
      <c r="R182" s="100"/>
      <c r="S182" s="100"/>
      <c r="T182" s="100"/>
      <c r="U182" s="100"/>
      <c r="V182" s="100"/>
      <c r="W182" s="96"/>
      <c r="X182" s="96"/>
      <c r="Y182" s="96"/>
      <c r="Z182" s="96"/>
    </row>
    <row r="183" spans="1:26" ht="12.75" customHeight="1">
      <c r="A183" s="101"/>
      <c r="B183" s="101"/>
      <c r="C183" s="100"/>
      <c r="D183" s="100"/>
      <c r="E183" s="100"/>
      <c r="F183" s="100"/>
      <c r="G183" s="100"/>
      <c r="H183" s="100"/>
      <c r="I183" s="100"/>
      <c r="J183" s="100"/>
      <c r="K183" s="100"/>
      <c r="L183" s="100"/>
      <c r="M183" s="100"/>
      <c r="N183" s="100"/>
      <c r="O183" s="100"/>
      <c r="P183" s="100"/>
      <c r="Q183" s="100"/>
      <c r="R183" s="100"/>
      <c r="S183" s="100"/>
      <c r="T183" s="100"/>
      <c r="U183" s="100"/>
      <c r="V183" s="100"/>
      <c r="W183" s="96"/>
      <c r="X183" s="96"/>
      <c r="Y183" s="96"/>
      <c r="Z183" s="96"/>
    </row>
    <row r="184" spans="1:26" ht="12.75" customHeight="1">
      <c r="A184" s="101"/>
      <c r="B184" s="101"/>
      <c r="C184" s="100"/>
      <c r="D184" s="100"/>
      <c r="E184" s="100"/>
      <c r="F184" s="100"/>
      <c r="G184" s="100"/>
      <c r="H184" s="100"/>
      <c r="I184" s="100"/>
      <c r="J184" s="100"/>
      <c r="K184" s="100"/>
      <c r="L184" s="100"/>
      <c r="M184" s="100"/>
      <c r="N184" s="100"/>
      <c r="O184" s="100"/>
      <c r="P184" s="100"/>
      <c r="Q184" s="100"/>
      <c r="R184" s="100"/>
      <c r="S184" s="100"/>
      <c r="T184" s="100"/>
      <c r="U184" s="100"/>
      <c r="V184" s="100"/>
      <c r="W184" s="96"/>
      <c r="X184" s="96"/>
      <c r="Y184" s="96"/>
      <c r="Z184" s="96"/>
    </row>
    <row r="185" spans="1:26" ht="12.75" customHeight="1">
      <c r="A185" s="101"/>
      <c r="B185" s="101"/>
      <c r="C185" s="100"/>
      <c r="D185" s="100"/>
      <c r="E185" s="100"/>
      <c r="F185" s="100"/>
      <c r="G185" s="100"/>
      <c r="H185" s="100"/>
      <c r="I185" s="100"/>
      <c r="J185" s="100"/>
      <c r="K185" s="100"/>
      <c r="L185" s="100"/>
      <c r="M185" s="100"/>
      <c r="N185" s="100"/>
      <c r="O185" s="100"/>
      <c r="P185" s="100"/>
      <c r="Q185" s="100"/>
      <c r="R185" s="100"/>
      <c r="S185" s="100"/>
      <c r="T185" s="100"/>
      <c r="U185" s="100"/>
      <c r="V185" s="100"/>
      <c r="W185" s="96"/>
      <c r="X185" s="96"/>
      <c r="Y185" s="96"/>
      <c r="Z185" s="96"/>
    </row>
    <row r="186" spans="1:26" ht="12.75" customHeight="1">
      <c r="A186" s="101"/>
      <c r="B186" s="101"/>
      <c r="C186" s="100"/>
      <c r="D186" s="100"/>
      <c r="E186" s="100"/>
      <c r="F186" s="100"/>
      <c r="G186" s="100"/>
      <c r="H186" s="100"/>
      <c r="I186" s="100"/>
      <c r="J186" s="100"/>
      <c r="K186" s="100"/>
      <c r="L186" s="100"/>
      <c r="M186" s="100"/>
      <c r="N186" s="100"/>
      <c r="O186" s="100"/>
      <c r="P186" s="100"/>
      <c r="Q186" s="100"/>
      <c r="R186" s="100"/>
      <c r="S186" s="100"/>
      <c r="T186" s="100"/>
      <c r="U186" s="100"/>
      <c r="V186" s="100"/>
      <c r="W186" s="96"/>
      <c r="X186" s="96"/>
      <c r="Y186" s="96"/>
      <c r="Z186" s="96"/>
    </row>
    <row r="187" spans="1:26" ht="12.75" customHeight="1">
      <c r="A187" s="101"/>
      <c r="B187" s="101"/>
      <c r="C187" s="100"/>
      <c r="D187" s="100"/>
      <c r="E187" s="100"/>
      <c r="F187" s="100"/>
      <c r="G187" s="100"/>
      <c r="H187" s="100"/>
      <c r="I187" s="100"/>
      <c r="J187" s="100"/>
      <c r="K187" s="100"/>
      <c r="L187" s="100"/>
      <c r="M187" s="100"/>
      <c r="N187" s="100"/>
      <c r="O187" s="100"/>
      <c r="P187" s="100"/>
      <c r="Q187" s="100"/>
      <c r="R187" s="100"/>
      <c r="S187" s="100"/>
      <c r="T187" s="100"/>
      <c r="U187" s="100"/>
      <c r="V187" s="100"/>
      <c r="W187" s="96"/>
      <c r="X187" s="96"/>
      <c r="Y187" s="96"/>
      <c r="Z187" s="96"/>
    </row>
    <row r="188" spans="1:26" ht="12.75" customHeight="1">
      <c r="A188" s="101"/>
      <c r="B188" s="101"/>
      <c r="C188" s="100"/>
      <c r="D188" s="100"/>
      <c r="E188" s="100"/>
      <c r="F188" s="100"/>
      <c r="G188" s="100"/>
      <c r="H188" s="100"/>
      <c r="I188" s="100"/>
      <c r="J188" s="100"/>
      <c r="K188" s="100"/>
      <c r="L188" s="100"/>
      <c r="M188" s="100"/>
      <c r="N188" s="100"/>
      <c r="O188" s="100"/>
      <c r="P188" s="100"/>
      <c r="Q188" s="100"/>
      <c r="R188" s="100"/>
      <c r="S188" s="100"/>
      <c r="T188" s="100"/>
      <c r="U188" s="100"/>
      <c r="V188" s="100"/>
      <c r="W188" s="96"/>
      <c r="X188" s="96"/>
      <c r="Y188" s="96"/>
      <c r="Z188" s="96"/>
    </row>
    <row r="189" spans="1:26" ht="12.75" customHeight="1">
      <c r="A189" s="101"/>
      <c r="B189" s="101"/>
      <c r="C189" s="100"/>
      <c r="D189" s="100"/>
      <c r="E189" s="100"/>
      <c r="F189" s="100"/>
      <c r="G189" s="100"/>
      <c r="H189" s="100"/>
      <c r="I189" s="100"/>
      <c r="J189" s="100"/>
      <c r="K189" s="100"/>
      <c r="L189" s="100"/>
      <c r="M189" s="100"/>
      <c r="N189" s="100"/>
      <c r="O189" s="100"/>
      <c r="P189" s="100"/>
      <c r="Q189" s="100"/>
      <c r="R189" s="100"/>
      <c r="S189" s="100"/>
      <c r="T189" s="100"/>
      <c r="U189" s="100"/>
      <c r="V189" s="100"/>
      <c r="W189" s="96"/>
      <c r="X189" s="96"/>
      <c r="Y189" s="96"/>
      <c r="Z189" s="96"/>
    </row>
    <row r="190" spans="1:26" ht="12.75" customHeight="1">
      <c r="A190" s="101"/>
      <c r="B190" s="101"/>
      <c r="C190" s="100"/>
      <c r="D190" s="100"/>
      <c r="E190" s="100"/>
      <c r="F190" s="100"/>
      <c r="G190" s="100"/>
      <c r="H190" s="100"/>
      <c r="I190" s="100"/>
      <c r="J190" s="100"/>
      <c r="K190" s="100"/>
      <c r="L190" s="100"/>
      <c r="M190" s="100"/>
      <c r="N190" s="100"/>
      <c r="O190" s="100"/>
      <c r="P190" s="100"/>
      <c r="Q190" s="100"/>
      <c r="R190" s="100"/>
      <c r="S190" s="100"/>
      <c r="T190" s="100"/>
      <c r="U190" s="100"/>
      <c r="V190" s="100"/>
      <c r="W190" s="96"/>
      <c r="X190" s="96"/>
      <c r="Y190" s="96"/>
      <c r="Z190" s="96"/>
    </row>
    <row r="191" spans="1:26" ht="12.75" customHeight="1">
      <c r="A191" s="101"/>
      <c r="B191" s="101"/>
      <c r="C191" s="100"/>
      <c r="D191" s="100"/>
      <c r="E191" s="100"/>
      <c r="F191" s="100"/>
      <c r="G191" s="100"/>
      <c r="H191" s="100"/>
      <c r="I191" s="100"/>
      <c r="J191" s="100"/>
      <c r="K191" s="100"/>
      <c r="L191" s="100"/>
      <c r="M191" s="100"/>
      <c r="N191" s="100"/>
      <c r="O191" s="100"/>
      <c r="P191" s="100"/>
      <c r="Q191" s="100"/>
      <c r="R191" s="100"/>
      <c r="S191" s="100"/>
      <c r="T191" s="100"/>
      <c r="U191" s="100"/>
      <c r="V191" s="100"/>
      <c r="W191" s="96"/>
      <c r="X191" s="96"/>
      <c r="Y191" s="96"/>
      <c r="Z191" s="96"/>
    </row>
    <row r="192" spans="1:26" ht="12.75" customHeight="1">
      <c r="A192" s="101"/>
      <c r="B192" s="101"/>
      <c r="C192" s="100"/>
      <c r="D192" s="100"/>
      <c r="E192" s="100"/>
      <c r="F192" s="100"/>
      <c r="G192" s="100"/>
      <c r="H192" s="100"/>
      <c r="I192" s="100"/>
      <c r="J192" s="100"/>
      <c r="K192" s="100"/>
      <c r="L192" s="100"/>
      <c r="M192" s="100"/>
      <c r="N192" s="100"/>
      <c r="O192" s="100"/>
      <c r="P192" s="100"/>
      <c r="Q192" s="100"/>
      <c r="R192" s="100"/>
      <c r="S192" s="100"/>
      <c r="T192" s="100"/>
      <c r="U192" s="100"/>
      <c r="V192" s="100"/>
      <c r="W192" s="96"/>
      <c r="X192" s="96"/>
      <c r="Y192" s="96"/>
      <c r="Z192" s="96"/>
    </row>
    <row r="193" spans="1:26" ht="12.75" customHeight="1">
      <c r="A193" s="101"/>
      <c r="B193" s="101"/>
      <c r="C193" s="100"/>
      <c r="D193" s="100"/>
      <c r="E193" s="100"/>
      <c r="F193" s="100"/>
      <c r="G193" s="100"/>
      <c r="H193" s="100"/>
      <c r="I193" s="100"/>
      <c r="J193" s="100"/>
      <c r="K193" s="100"/>
      <c r="L193" s="100"/>
      <c r="M193" s="100"/>
      <c r="N193" s="100"/>
      <c r="O193" s="100"/>
      <c r="P193" s="100"/>
      <c r="Q193" s="100"/>
      <c r="R193" s="100"/>
      <c r="S193" s="100"/>
      <c r="T193" s="100"/>
      <c r="U193" s="100"/>
      <c r="V193" s="100"/>
      <c r="W193" s="96"/>
      <c r="X193" s="96"/>
      <c r="Y193" s="96"/>
      <c r="Z193" s="96"/>
    </row>
    <row r="194" spans="1:26" ht="12.75" customHeight="1">
      <c r="A194" s="101"/>
      <c r="B194" s="101"/>
      <c r="C194" s="100"/>
      <c r="D194" s="100"/>
      <c r="E194" s="100"/>
      <c r="F194" s="100"/>
      <c r="G194" s="100"/>
      <c r="H194" s="100"/>
      <c r="I194" s="100"/>
      <c r="J194" s="100"/>
      <c r="K194" s="100"/>
      <c r="L194" s="100"/>
      <c r="M194" s="100"/>
      <c r="N194" s="100"/>
      <c r="O194" s="100"/>
      <c r="P194" s="100"/>
      <c r="Q194" s="100"/>
      <c r="R194" s="100"/>
      <c r="S194" s="100"/>
      <c r="T194" s="100"/>
      <c r="U194" s="100"/>
      <c r="V194" s="100"/>
      <c r="W194" s="96"/>
      <c r="X194" s="96"/>
      <c r="Y194" s="96"/>
      <c r="Z194" s="96"/>
    </row>
    <row r="195" spans="1:26" ht="12.75" customHeight="1">
      <c r="A195" s="101"/>
      <c r="B195" s="101"/>
      <c r="C195" s="100"/>
      <c r="D195" s="100"/>
      <c r="E195" s="100"/>
      <c r="F195" s="100"/>
      <c r="G195" s="100"/>
      <c r="H195" s="100"/>
      <c r="I195" s="100"/>
      <c r="J195" s="100"/>
      <c r="K195" s="100"/>
      <c r="L195" s="100"/>
      <c r="M195" s="100"/>
      <c r="N195" s="100"/>
      <c r="O195" s="100"/>
      <c r="P195" s="100"/>
      <c r="Q195" s="100"/>
      <c r="R195" s="100"/>
      <c r="S195" s="100"/>
      <c r="T195" s="100"/>
      <c r="U195" s="100"/>
      <c r="V195" s="100"/>
      <c r="W195" s="96"/>
      <c r="X195" s="96"/>
      <c r="Y195" s="96"/>
      <c r="Z195" s="96"/>
    </row>
    <row r="196" spans="1:26" ht="12.75" customHeight="1">
      <c r="A196" s="101"/>
      <c r="B196" s="101"/>
      <c r="C196" s="100"/>
      <c r="D196" s="100"/>
      <c r="E196" s="100"/>
      <c r="F196" s="100"/>
      <c r="G196" s="100"/>
      <c r="H196" s="100"/>
      <c r="I196" s="100"/>
      <c r="J196" s="100"/>
      <c r="K196" s="100"/>
      <c r="L196" s="100"/>
      <c r="M196" s="100"/>
      <c r="N196" s="100"/>
      <c r="O196" s="100"/>
      <c r="P196" s="100"/>
      <c r="Q196" s="100"/>
      <c r="R196" s="100"/>
      <c r="S196" s="100"/>
      <c r="T196" s="100"/>
      <c r="U196" s="100"/>
      <c r="V196" s="100"/>
      <c r="W196" s="96"/>
      <c r="X196" s="96"/>
      <c r="Y196" s="96"/>
      <c r="Z196" s="96"/>
    </row>
    <row r="197" spans="1:26" ht="12.75" customHeight="1">
      <c r="A197" s="101"/>
      <c r="B197" s="101"/>
      <c r="C197" s="100"/>
      <c r="D197" s="100"/>
      <c r="E197" s="100"/>
      <c r="F197" s="100"/>
      <c r="G197" s="100"/>
      <c r="H197" s="100"/>
      <c r="I197" s="100"/>
      <c r="J197" s="100"/>
      <c r="K197" s="100"/>
      <c r="L197" s="100"/>
      <c r="M197" s="100"/>
      <c r="N197" s="100"/>
      <c r="O197" s="100"/>
      <c r="P197" s="100"/>
      <c r="Q197" s="100"/>
      <c r="R197" s="100"/>
      <c r="S197" s="100"/>
      <c r="T197" s="100"/>
      <c r="U197" s="100"/>
      <c r="V197" s="100"/>
      <c r="W197" s="96"/>
      <c r="X197" s="96"/>
      <c r="Y197" s="96"/>
      <c r="Z197" s="96"/>
    </row>
    <row r="198" spans="1:26" ht="12.75" customHeight="1">
      <c r="A198" s="101"/>
      <c r="B198" s="101"/>
      <c r="C198" s="100"/>
      <c r="D198" s="100"/>
      <c r="E198" s="100"/>
      <c r="F198" s="100"/>
      <c r="G198" s="100"/>
      <c r="H198" s="100"/>
      <c r="I198" s="100"/>
      <c r="J198" s="100"/>
      <c r="K198" s="100"/>
      <c r="L198" s="100"/>
      <c r="M198" s="100"/>
      <c r="N198" s="100"/>
      <c r="O198" s="100"/>
      <c r="P198" s="100"/>
      <c r="Q198" s="100"/>
      <c r="R198" s="100"/>
      <c r="S198" s="100"/>
      <c r="T198" s="100"/>
      <c r="U198" s="100"/>
      <c r="V198" s="100"/>
      <c r="W198" s="96"/>
      <c r="X198" s="96"/>
      <c r="Y198" s="96"/>
      <c r="Z198" s="96"/>
    </row>
    <row r="199" spans="1:26" ht="12.75" customHeight="1">
      <c r="A199" s="101"/>
      <c r="B199" s="101"/>
      <c r="C199" s="100"/>
      <c r="D199" s="100"/>
      <c r="E199" s="100"/>
      <c r="F199" s="100"/>
      <c r="G199" s="100"/>
      <c r="H199" s="100"/>
      <c r="I199" s="100"/>
      <c r="J199" s="100"/>
      <c r="K199" s="100"/>
      <c r="L199" s="100"/>
      <c r="M199" s="100"/>
      <c r="N199" s="100"/>
      <c r="O199" s="100"/>
      <c r="P199" s="100"/>
      <c r="Q199" s="100"/>
      <c r="R199" s="100"/>
      <c r="S199" s="100"/>
      <c r="T199" s="100"/>
      <c r="U199" s="100"/>
      <c r="V199" s="100"/>
      <c r="W199" s="96"/>
      <c r="X199" s="96"/>
      <c r="Y199" s="96"/>
      <c r="Z199" s="96"/>
    </row>
    <row r="200" spans="1:26" ht="12.75" customHeight="1">
      <c r="A200" s="101"/>
      <c r="B200" s="101"/>
      <c r="C200" s="100"/>
      <c r="D200" s="100"/>
      <c r="E200" s="100"/>
      <c r="F200" s="100"/>
      <c r="G200" s="100"/>
      <c r="H200" s="100"/>
      <c r="I200" s="100"/>
      <c r="J200" s="100"/>
      <c r="K200" s="100"/>
      <c r="L200" s="100"/>
      <c r="M200" s="100"/>
      <c r="N200" s="100"/>
      <c r="O200" s="100"/>
      <c r="P200" s="100"/>
      <c r="Q200" s="100"/>
      <c r="R200" s="100"/>
      <c r="S200" s="100"/>
      <c r="T200" s="100"/>
      <c r="U200" s="100"/>
      <c r="V200" s="100"/>
      <c r="W200" s="96"/>
      <c r="X200" s="96"/>
      <c r="Y200" s="96"/>
      <c r="Z200" s="96"/>
    </row>
    <row r="201" spans="1:26" ht="12.75" customHeight="1">
      <c r="A201" s="101"/>
      <c r="B201" s="101"/>
      <c r="C201" s="100"/>
      <c r="D201" s="100"/>
      <c r="E201" s="100"/>
      <c r="F201" s="100"/>
      <c r="G201" s="100"/>
      <c r="H201" s="100"/>
      <c r="I201" s="100"/>
      <c r="J201" s="100"/>
      <c r="K201" s="100"/>
      <c r="L201" s="100"/>
      <c r="M201" s="100"/>
      <c r="N201" s="100"/>
      <c r="O201" s="100"/>
      <c r="P201" s="100"/>
      <c r="Q201" s="100"/>
      <c r="R201" s="100"/>
      <c r="S201" s="100"/>
      <c r="T201" s="100"/>
      <c r="U201" s="100"/>
      <c r="V201" s="100"/>
      <c r="W201" s="96"/>
      <c r="X201" s="96"/>
      <c r="Y201" s="96"/>
      <c r="Z201" s="96"/>
    </row>
    <row r="202" spans="1:26" ht="12.75" customHeight="1">
      <c r="A202" s="101"/>
      <c r="B202" s="101"/>
      <c r="C202" s="100"/>
      <c r="D202" s="100"/>
      <c r="E202" s="100"/>
      <c r="F202" s="100"/>
      <c r="G202" s="100"/>
      <c r="H202" s="100"/>
      <c r="I202" s="100"/>
      <c r="J202" s="100"/>
      <c r="K202" s="100"/>
      <c r="L202" s="100"/>
      <c r="M202" s="100"/>
      <c r="N202" s="100"/>
      <c r="O202" s="100"/>
      <c r="P202" s="100"/>
      <c r="Q202" s="100"/>
      <c r="R202" s="100"/>
      <c r="S202" s="100"/>
      <c r="T202" s="100"/>
      <c r="U202" s="100"/>
      <c r="V202" s="100"/>
      <c r="W202" s="96"/>
      <c r="X202" s="96"/>
      <c r="Y202" s="96"/>
      <c r="Z202" s="96"/>
    </row>
    <row r="203" spans="1:26" ht="12.75" customHeight="1">
      <c r="A203" s="101"/>
      <c r="B203" s="101"/>
      <c r="C203" s="100"/>
      <c r="D203" s="100"/>
      <c r="E203" s="100"/>
      <c r="F203" s="100"/>
      <c r="G203" s="100"/>
      <c r="H203" s="100"/>
      <c r="I203" s="100"/>
      <c r="J203" s="100"/>
      <c r="K203" s="100"/>
      <c r="L203" s="100"/>
      <c r="M203" s="100"/>
      <c r="N203" s="100"/>
      <c r="O203" s="100"/>
      <c r="P203" s="100"/>
      <c r="Q203" s="100"/>
      <c r="R203" s="100"/>
      <c r="S203" s="100"/>
      <c r="T203" s="100"/>
      <c r="U203" s="100"/>
      <c r="V203" s="100"/>
      <c r="W203" s="96"/>
      <c r="X203" s="96"/>
      <c r="Y203" s="96"/>
      <c r="Z203" s="96"/>
    </row>
    <row r="204" spans="1:26" ht="12.75" customHeight="1">
      <c r="A204" s="101"/>
      <c r="B204" s="101"/>
      <c r="C204" s="100"/>
      <c r="D204" s="100"/>
      <c r="E204" s="100"/>
      <c r="F204" s="100"/>
      <c r="G204" s="100"/>
      <c r="H204" s="100"/>
      <c r="I204" s="100"/>
      <c r="J204" s="100"/>
      <c r="K204" s="100"/>
      <c r="L204" s="100"/>
      <c r="M204" s="100"/>
      <c r="N204" s="100"/>
      <c r="O204" s="100"/>
      <c r="P204" s="100"/>
      <c r="Q204" s="100"/>
      <c r="R204" s="100"/>
      <c r="S204" s="100"/>
      <c r="T204" s="100"/>
      <c r="U204" s="100"/>
      <c r="V204" s="100"/>
      <c r="W204" s="96"/>
      <c r="X204" s="96"/>
      <c r="Y204" s="96"/>
      <c r="Z204" s="96"/>
    </row>
    <row r="205" spans="1:26" ht="12.75" customHeight="1">
      <c r="A205" s="101"/>
      <c r="B205" s="101"/>
      <c r="C205" s="100"/>
      <c r="D205" s="100"/>
      <c r="E205" s="100"/>
      <c r="F205" s="100"/>
      <c r="G205" s="100"/>
      <c r="H205" s="100"/>
      <c r="I205" s="100"/>
      <c r="J205" s="100"/>
      <c r="K205" s="100"/>
      <c r="L205" s="100"/>
      <c r="M205" s="100"/>
      <c r="N205" s="100"/>
      <c r="O205" s="100"/>
      <c r="P205" s="100"/>
      <c r="Q205" s="100"/>
      <c r="R205" s="100"/>
      <c r="S205" s="100"/>
      <c r="T205" s="100"/>
      <c r="U205" s="100"/>
      <c r="V205" s="100"/>
      <c r="W205" s="96"/>
      <c r="X205" s="96"/>
      <c r="Y205" s="96"/>
      <c r="Z205" s="96"/>
    </row>
    <row r="206" spans="1:26" ht="12.75" customHeight="1">
      <c r="A206" s="101"/>
      <c r="B206" s="101"/>
      <c r="C206" s="100"/>
      <c r="D206" s="100"/>
      <c r="E206" s="100"/>
      <c r="F206" s="100"/>
      <c r="G206" s="100"/>
      <c r="H206" s="100"/>
      <c r="I206" s="100"/>
      <c r="J206" s="100"/>
      <c r="K206" s="100"/>
      <c r="L206" s="100"/>
      <c r="M206" s="100"/>
      <c r="N206" s="100"/>
      <c r="O206" s="100"/>
      <c r="P206" s="100"/>
      <c r="Q206" s="100"/>
      <c r="R206" s="100"/>
      <c r="S206" s="100"/>
      <c r="T206" s="100"/>
      <c r="U206" s="100"/>
      <c r="V206" s="100"/>
      <c r="W206" s="96"/>
      <c r="X206" s="96"/>
      <c r="Y206" s="96"/>
      <c r="Z206" s="96"/>
    </row>
    <row r="207" spans="1:26" ht="12.75" customHeight="1">
      <c r="A207" s="101"/>
      <c r="B207" s="101"/>
      <c r="C207" s="100"/>
      <c r="D207" s="100"/>
      <c r="E207" s="100"/>
      <c r="F207" s="100"/>
      <c r="G207" s="100"/>
      <c r="H207" s="100"/>
      <c r="I207" s="100"/>
      <c r="J207" s="100"/>
      <c r="K207" s="100"/>
      <c r="L207" s="100"/>
      <c r="M207" s="100"/>
      <c r="N207" s="100"/>
      <c r="O207" s="100"/>
      <c r="P207" s="100"/>
      <c r="Q207" s="100"/>
      <c r="R207" s="100"/>
      <c r="S207" s="100"/>
      <c r="T207" s="100"/>
      <c r="U207" s="100"/>
      <c r="V207" s="100"/>
      <c r="W207" s="96"/>
      <c r="X207" s="96"/>
      <c r="Y207" s="96"/>
      <c r="Z207" s="96"/>
    </row>
    <row r="208" spans="1:26" ht="12.75" customHeight="1">
      <c r="A208" s="101"/>
      <c r="B208" s="101"/>
      <c r="C208" s="100"/>
      <c r="D208" s="100"/>
      <c r="E208" s="100"/>
      <c r="F208" s="100"/>
      <c r="G208" s="100"/>
      <c r="H208" s="100"/>
      <c r="I208" s="100"/>
      <c r="J208" s="100"/>
      <c r="K208" s="100"/>
      <c r="L208" s="100"/>
      <c r="M208" s="100"/>
      <c r="N208" s="100"/>
      <c r="O208" s="100"/>
      <c r="P208" s="100"/>
      <c r="Q208" s="100"/>
      <c r="R208" s="100"/>
      <c r="S208" s="100"/>
      <c r="T208" s="100"/>
      <c r="U208" s="100"/>
      <c r="V208" s="100"/>
      <c r="W208" s="96"/>
      <c r="X208" s="96"/>
      <c r="Y208" s="96"/>
      <c r="Z208" s="96"/>
    </row>
    <row r="209" spans="1:26" ht="12.75" customHeight="1">
      <c r="A209" s="101"/>
      <c r="B209" s="101"/>
      <c r="C209" s="100"/>
      <c r="D209" s="100"/>
      <c r="E209" s="100"/>
      <c r="F209" s="100"/>
      <c r="G209" s="100"/>
      <c r="H209" s="100"/>
      <c r="I209" s="100"/>
      <c r="J209" s="100"/>
      <c r="K209" s="100"/>
      <c r="L209" s="100"/>
      <c r="M209" s="100"/>
      <c r="N209" s="100"/>
      <c r="O209" s="100"/>
      <c r="P209" s="100"/>
      <c r="Q209" s="100"/>
      <c r="R209" s="100"/>
      <c r="S209" s="100"/>
      <c r="T209" s="100"/>
      <c r="U209" s="100"/>
      <c r="V209" s="100"/>
      <c r="W209" s="96"/>
      <c r="X209" s="96"/>
      <c r="Y209" s="96"/>
      <c r="Z209" s="96"/>
    </row>
    <row r="210" spans="1:26" ht="12.75" customHeight="1">
      <c r="A210" s="101"/>
      <c r="B210" s="101"/>
      <c r="C210" s="100"/>
      <c r="D210" s="100"/>
      <c r="E210" s="100"/>
      <c r="F210" s="100"/>
      <c r="G210" s="100"/>
      <c r="H210" s="100"/>
      <c r="I210" s="100"/>
      <c r="J210" s="100"/>
      <c r="K210" s="100"/>
      <c r="L210" s="100"/>
      <c r="M210" s="100"/>
      <c r="N210" s="100"/>
      <c r="O210" s="100"/>
      <c r="P210" s="100"/>
      <c r="Q210" s="100"/>
      <c r="R210" s="100"/>
      <c r="S210" s="100"/>
      <c r="T210" s="100"/>
      <c r="U210" s="100"/>
      <c r="V210" s="100"/>
      <c r="W210" s="96"/>
      <c r="X210" s="96"/>
      <c r="Y210" s="96"/>
      <c r="Z210" s="96"/>
    </row>
    <row r="211" spans="1:26" ht="12.75" customHeight="1">
      <c r="A211" s="101"/>
      <c r="B211" s="101"/>
      <c r="C211" s="100"/>
      <c r="D211" s="100"/>
      <c r="E211" s="100"/>
      <c r="F211" s="100"/>
      <c r="G211" s="100"/>
      <c r="H211" s="100"/>
      <c r="I211" s="100"/>
      <c r="J211" s="100"/>
      <c r="K211" s="100"/>
      <c r="L211" s="100"/>
      <c r="M211" s="100"/>
      <c r="N211" s="100"/>
      <c r="O211" s="100"/>
      <c r="P211" s="100"/>
      <c r="Q211" s="100"/>
      <c r="R211" s="100"/>
      <c r="S211" s="100"/>
      <c r="T211" s="100"/>
      <c r="U211" s="100"/>
      <c r="V211" s="100"/>
      <c r="W211" s="96"/>
      <c r="X211" s="96"/>
      <c r="Y211" s="96"/>
      <c r="Z211" s="96"/>
    </row>
    <row r="212" spans="1:26" ht="12.75" customHeight="1">
      <c r="A212" s="101"/>
      <c r="B212" s="101"/>
      <c r="C212" s="100"/>
      <c r="D212" s="100"/>
      <c r="E212" s="100"/>
      <c r="F212" s="100"/>
      <c r="G212" s="100"/>
      <c r="H212" s="100"/>
      <c r="I212" s="100"/>
      <c r="J212" s="100"/>
      <c r="K212" s="100"/>
      <c r="L212" s="100"/>
      <c r="M212" s="100"/>
      <c r="N212" s="100"/>
      <c r="O212" s="100"/>
      <c r="P212" s="100"/>
      <c r="Q212" s="100"/>
      <c r="R212" s="100"/>
      <c r="S212" s="100"/>
      <c r="T212" s="100"/>
      <c r="U212" s="100"/>
      <c r="V212" s="100"/>
      <c r="W212" s="96"/>
      <c r="X212" s="96"/>
      <c r="Y212" s="96"/>
      <c r="Z212" s="96"/>
    </row>
    <row r="213" spans="1:26" ht="12.75" customHeight="1">
      <c r="A213" s="101"/>
      <c r="B213" s="101"/>
      <c r="C213" s="100"/>
      <c r="D213" s="100"/>
      <c r="E213" s="100"/>
      <c r="F213" s="100"/>
      <c r="G213" s="100"/>
      <c r="H213" s="100"/>
      <c r="I213" s="100"/>
      <c r="J213" s="100"/>
      <c r="K213" s="100"/>
      <c r="L213" s="100"/>
      <c r="M213" s="100"/>
      <c r="N213" s="100"/>
      <c r="O213" s="100"/>
      <c r="P213" s="100"/>
      <c r="Q213" s="100"/>
      <c r="R213" s="100"/>
      <c r="S213" s="100"/>
      <c r="T213" s="100"/>
      <c r="U213" s="100"/>
      <c r="V213" s="100"/>
      <c r="W213" s="96"/>
      <c r="X213" s="96"/>
      <c r="Y213" s="96"/>
      <c r="Z213" s="96"/>
    </row>
    <row r="214" spans="1:26" ht="12.75" customHeight="1">
      <c r="A214" s="101"/>
      <c r="B214" s="101"/>
      <c r="C214" s="100"/>
      <c r="D214" s="100"/>
      <c r="E214" s="100"/>
      <c r="F214" s="100"/>
      <c r="G214" s="100"/>
      <c r="H214" s="100"/>
      <c r="I214" s="100"/>
      <c r="J214" s="100"/>
      <c r="K214" s="100"/>
      <c r="L214" s="100"/>
      <c r="M214" s="100"/>
      <c r="N214" s="100"/>
      <c r="O214" s="100"/>
      <c r="P214" s="100"/>
      <c r="Q214" s="100"/>
      <c r="R214" s="100"/>
      <c r="S214" s="100"/>
      <c r="T214" s="100"/>
      <c r="U214" s="100"/>
      <c r="V214" s="100"/>
      <c r="W214" s="96"/>
      <c r="X214" s="96"/>
      <c r="Y214" s="96"/>
      <c r="Z214" s="96"/>
    </row>
    <row r="215" spans="1:26" ht="12.75" customHeight="1">
      <c r="A215" s="101"/>
      <c r="B215" s="101"/>
      <c r="C215" s="100"/>
      <c r="D215" s="100"/>
      <c r="E215" s="100"/>
      <c r="F215" s="100"/>
      <c r="G215" s="100"/>
      <c r="H215" s="100"/>
      <c r="I215" s="100"/>
      <c r="J215" s="100"/>
      <c r="K215" s="100"/>
      <c r="L215" s="100"/>
      <c r="M215" s="100"/>
      <c r="N215" s="100"/>
      <c r="O215" s="100"/>
      <c r="P215" s="100"/>
      <c r="Q215" s="100"/>
      <c r="R215" s="100"/>
      <c r="S215" s="100"/>
      <c r="T215" s="100"/>
      <c r="U215" s="100"/>
      <c r="V215" s="100"/>
      <c r="W215" s="96"/>
      <c r="X215" s="96"/>
      <c r="Y215" s="96"/>
      <c r="Z215" s="96"/>
    </row>
    <row r="216" spans="1:26" ht="12.75" customHeight="1">
      <c r="A216" s="101"/>
      <c r="B216" s="101"/>
      <c r="C216" s="100"/>
      <c r="D216" s="100"/>
      <c r="E216" s="100"/>
      <c r="F216" s="100"/>
      <c r="G216" s="100"/>
      <c r="H216" s="100"/>
      <c r="I216" s="100"/>
      <c r="J216" s="100"/>
      <c r="K216" s="100"/>
      <c r="L216" s="100"/>
      <c r="M216" s="100"/>
      <c r="N216" s="100"/>
      <c r="O216" s="100"/>
      <c r="P216" s="100"/>
      <c r="Q216" s="100"/>
      <c r="R216" s="100"/>
      <c r="S216" s="100"/>
      <c r="T216" s="100"/>
      <c r="U216" s="100"/>
      <c r="V216" s="100"/>
      <c r="W216" s="96"/>
      <c r="X216" s="96"/>
      <c r="Y216" s="96"/>
      <c r="Z216" s="96"/>
    </row>
    <row r="217" spans="1:26" ht="12.75" customHeight="1">
      <c r="A217" s="101"/>
      <c r="B217" s="101"/>
      <c r="C217" s="100"/>
      <c r="D217" s="100"/>
      <c r="E217" s="100"/>
      <c r="F217" s="100"/>
      <c r="G217" s="100"/>
      <c r="H217" s="100"/>
      <c r="I217" s="100"/>
      <c r="J217" s="100"/>
      <c r="K217" s="100"/>
      <c r="L217" s="100"/>
      <c r="M217" s="100"/>
      <c r="N217" s="100"/>
      <c r="O217" s="100"/>
      <c r="P217" s="100"/>
      <c r="Q217" s="100"/>
      <c r="R217" s="100"/>
      <c r="S217" s="100"/>
      <c r="T217" s="100"/>
      <c r="U217" s="100"/>
      <c r="V217" s="100"/>
      <c r="W217" s="96"/>
      <c r="X217" s="96"/>
      <c r="Y217" s="96"/>
      <c r="Z217" s="96"/>
    </row>
    <row r="218" spans="1:26" ht="12.75" customHeight="1">
      <c r="A218" s="101"/>
      <c r="B218" s="101"/>
      <c r="C218" s="100"/>
      <c r="D218" s="100"/>
      <c r="E218" s="100"/>
      <c r="F218" s="100"/>
      <c r="G218" s="100"/>
      <c r="H218" s="100"/>
      <c r="I218" s="100"/>
      <c r="J218" s="100"/>
      <c r="K218" s="100"/>
      <c r="L218" s="100"/>
      <c r="M218" s="100"/>
      <c r="N218" s="100"/>
      <c r="O218" s="100"/>
      <c r="P218" s="100"/>
      <c r="Q218" s="100"/>
      <c r="R218" s="100"/>
      <c r="S218" s="100"/>
      <c r="T218" s="100"/>
      <c r="U218" s="100"/>
      <c r="V218" s="100"/>
      <c r="W218" s="96"/>
      <c r="X218" s="96"/>
      <c r="Y218" s="96"/>
      <c r="Z218" s="96"/>
    </row>
    <row r="219" spans="1:26" ht="12.75" customHeight="1">
      <c r="A219" s="101"/>
      <c r="B219" s="101"/>
      <c r="C219" s="100"/>
      <c r="D219" s="100"/>
      <c r="E219" s="100"/>
      <c r="F219" s="100"/>
      <c r="G219" s="100"/>
      <c r="H219" s="100"/>
      <c r="I219" s="100"/>
      <c r="J219" s="100"/>
      <c r="K219" s="100"/>
      <c r="L219" s="100"/>
      <c r="M219" s="100"/>
      <c r="N219" s="100"/>
      <c r="O219" s="100"/>
      <c r="P219" s="100"/>
      <c r="Q219" s="100"/>
      <c r="R219" s="100"/>
      <c r="S219" s="100"/>
      <c r="T219" s="100"/>
      <c r="U219" s="100"/>
      <c r="V219" s="100"/>
      <c r="W219" s="96"/>
      <c r="X219" s="96"/>
      <c r="Y219" s="96"/>
      <c r="Z219" s="96"/>
    </row>
    <row r="220" spans="1:26" ht="12.75" customHeight="1">
      <c r="A220" s="101"/>
      <c r="B220" s="101"/>
      <c r="C220" s="100"/>
      <c r="D220" s="100"/>
      <c r="E220" s="100"/>
      <c r="F220" s="100"/>
      <c r="G220" s="100"/>
      <c r="H220" s="100"/>
      <c r="I220" s="100"/>
      <c r="J220" s="100"/>
      <c r="K220" s="100"/>
      <c r="L220" s="100"/>
      <c r="M220" s="100"/>
      <c r="N220" s="100"/>
      <c r="O220" s="100"/>
      <c r="P220" s="100"/>
      <c r="Q220" s="100"/>
      <c r="R220" s="100"/>
      <c r="S220" s="100"/>
      <c r="T220" s="100"/>
      <c r="U220" s="100"/>
      <c r="V220" s="100"/>
      <c r="W220" s="96"/>
      <c r="X220" s="96"/>
      <c r="Y220" s="96"/>
      <c r="Z220" s="96"/>
    </row>
    <row r="221" spans="1:26"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spans="1:26"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spans="1:26" ht="15.75" customHeight="1">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spans="1:26"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spans="1:26" ht="15.7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spans="1:26" ht="15.7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spans="1:26"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ht="15.7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spans="1:26"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spans="1:26" ht="15.7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spans="1:26"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spans="1:26" ht="15.7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spans="1:26" ht="15.7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spans="1:26"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spans="1:26" ht="15.7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spans="1:26"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spans="1:26" ht="15.7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spans="1:26" ht="15.7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spans="1:26"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spans="1:26"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spans="1:26" ht="15.7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spans="1:26"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spans="1:26"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spans="1:26"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spans="1:26"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spans="1:26" ht="15.7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spans="1:26"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spans="1:26"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spans="1:26" ht="15.7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spans="1:26"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spans="1:26" ht="15.7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spans="1:26" ht="15.7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spans="1:26" ht="15.7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spans="1:26" ht="15.7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spans="1:26" ht="15.7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spans="1:26" ht="15.7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spans="1:26" ht="15.7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spans="1:26" ht="15.7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spans="1:26" ht="15.7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spans="1:26" ht="15.7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spans="1:26" ht="15.7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spans="1:26" ht="15.7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spans="1:26" ht="15.7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spans="1:26" ht="15.7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spans="1:26" ht="15.7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6" ht="15.7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spans="1:26" ht="15.7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spans="1:26" ht="15.7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spans="1:26" ht="15.7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spans="1:26" ht="15.7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spans="1:26" ht="15.7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spans="1:26" ht="15.7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spans="1:26" ht="15.7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spans="1:26" ht="15.7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spans="1:26" ht="15.7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spans="1:26" ht="15.7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spans="1:26" ht="15.7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spans="1:26" ht="15.7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spans="1:26" ht="15.7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spans="1:26" ht="15.7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spans="1:26" ht="15.7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ht="15.7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spans="1:26" ht="15.7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spans="1:26" ht="15.7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spans="1:26" ht="15.7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spans="1:26" ht="15.7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spans="1:26" ht="15.7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spans="1:26" ht="15.7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spans="1:26" ht="15.7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spans="1:26" ht="15.7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spans="1:26" ht="15.7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spans="1:26" ht="15.7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spans="1:26" ht="15.7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spans="1:26" ht="15.7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spans="1:26" ht="15.7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spans="1:26" ht="15.7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spans="1:26" ht="15.7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spans="1:26" ht="15.7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spans="1:26" ht="15.7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spans="1:26" ht="15.7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spans="1:26" ht="15.7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spans="1:26" ht="15.7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spans="1:26" ht="15.7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spans="1:26" ht="15.7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spans="1:26" ht="15.7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spans="1:26" ht="15.7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spans="1:26" ht="15.7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spans="1:26" ht="15.7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spans="1:26" ht="15.7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spans="1:26" ht="15.7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spans="1:26" ht="15.7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spans="1:26" ht="15.7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spans="1:26" ht="15.7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spans="1:26" ht="15.7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spans="1:26" ht="15.7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spans="1:26" ht="15.7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spans="1:26" ht="15.7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spans="1:26" ht="15.7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spans="1:26" ht="15.7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spans="1:26" ht="15.7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spans="1:26" ht="15.7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spans="1:26" ht="15.7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spans="1:26" ht="15.7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spans="1:26" ht="15.7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spans="1:26" ht="15.7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spans="1:26" ht="15.7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spans="1:26" ht="15.7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spans="1:26" ht="15.7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spans="1:26" ht="15.7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spans="1:26" ht="15.7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spans="1:26" ht="15.7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spans="1:26" ht="15.7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spans="1:26" ht="15.7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spans="1:26" ht="15.7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spans="1:26" ht="15.7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spans="1:26" ht="15.7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spans="1:26" ht="15.7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spans="1:26" ht="15.7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spans="1:26" ht="15.7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spans="1:26" ht="15.7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spans="1:26" ht="15.7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spans="1:26" ht="15.7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spans="1:26" ht="15.7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spans="1:26" ht="15.7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spans="1:26" ht="15.7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spans="1:26" ht="15.7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spans="1:26" ht="15.7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spans="1:26" ht="15.7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spans="1:26" ht="15.7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spans="1:26" ht="15.7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spans="1:26" ht="15.7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spans="1:26" ht="15.7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spans="1:26" ht="15.7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spans="1:26" ht="15.7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spans="1:26" ht="15.7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spans="1:26" ht="15.7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spans="1:26" ht="15.7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spans="1:26" ht="15.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spans="1:26" ht="15.7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spans="1:26" ht="15.7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spans="1:26" ht="15.7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spans="1:26" ht="15.7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spans="1:26" ht="15.7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spans="1:26" ht="15.7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spans="1:26" ht="15.7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spans="1:26" ht="15.7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spans="1:26" ht="15.7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spans="1:26" ht="15.7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spans="1:26" ht="15.7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spans="1:26" ht="15.7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spans="1:26" ht="15.7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spans="1:26" ht="15.7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spans="1:26" ht="15.7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spans="1:26" ht="15.7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spans="1:26" ht="15.7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spans="1:26" ht="15.7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spans="1:26" ht="15.7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spans="1:26" ht="15.7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spans="1:26" ht="15.7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spans="1:26" ht="15.7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spans="1:26" ht="15.7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spans="1:26" ht="15.7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spans="1:26" ht="15.7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spans="1:26" ht="15.7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spans="1:26" ht="15.7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spans="1:26" ht="15.7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spans="1:26" ht="15.7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spans="1:26" ht="15.7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spans="1:26" ht="15.7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spans="1:26" ht="15.7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spans="1:26" ht="15.7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spans="1:26" ht="15.7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spans="1:26" ht="15.7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spans="1:26" ht="15.7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spans="1:26" ht="15.7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spans="1:26" ht="15.7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spans="1:26" ht="15.7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spans="1:26" ht="15.7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spans="1:26" ht="15.7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spans="1:26" ht="15.7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spans="1:26" ht="15.7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spans="1:26" ht="15.7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ht="15.7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spans="1:26" ht="15.7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spans="1:26" ht="15.7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spans="1:26" ht="15.7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spans="1:26" ht="15.7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spans="1:26" ht="15.7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spans="1:26" ht="15.7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spans="1:26" ht="15.7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spans="1:26" ht="15.7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spans="1:26" ht="15.7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spans="1:26" ht="15.7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spans="1:26" ht="15.7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spans="1:26" ht="15.7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spans="1:26" ht="15.7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spans="1:26" ht="15.7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spans="1:26" ht="15.7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spans="1:26" ht="15.7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spans="1:26" ht="15.7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spans="1:26" ht="15.7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spans="1:26" ht="15.7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spans="1:26" ht="15.7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spans="1:26" ht="15.7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spans="1:26" ht="15.7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spans="1:26" ht="15.7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spans="1:26" ht="15.7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spans="1:26" ht="15.7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spans="1:26" ht="15.7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spans="1:26" ht="15.7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spans="1:26" ht="15.7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spans="1:26" ht="15.7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spans="1:26" ht="15.7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spans="1:26" ht="15.7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spans="1:26" ht="15.7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spans="1:26" ht="15.7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spans="1:26" ht="15.7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spans="1:26" ht="15.7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spans="1:26" ht="15.7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spans="1:26" ht="15.7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spans="1:26" ht="15.7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spans="1:26" ht="15.7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spans="1:26" ht="15.7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spans="1:26" ht="15.7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spans="1:26" ht="15.7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spans="1:26" ht="15.7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spans="1:26" ht="15.7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spans="1:26" ht="15.7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spans="1:26" ht="15.7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spans="1:26" ht="15.7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spans="1:26" ht="15.7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spans="1:26" ht="15.7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spans="1:26" ht="15.7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spans="1:26" ht="15.7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spans="1:26" ht="15.7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spans="1:26" ht="15.7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spans="1:26" ht="15.7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spans="1:26" ht="15.7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spans="1:26" ht="15.7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spans="1:26" ht="15.7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spans="1:26" ht="15.7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spans="1:26" ht="15.7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spans="1:26" ht="15.7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spans="1:26" ht="15.7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spans="1:26" ht="15.7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spans="1:26" ht="15.7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spans="1:26" ht="15.7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spans="1:26" ht="15.7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spans="1:26" ht="15.7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spans="1:26" ht="15.7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spans="1:26" ht="15.7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spans="1:26" ht="15.7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spans="1:26" ht="15.7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spans="1:26" ht="15.7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spans="1:26" ht="15.7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spans="1:26" ht="15.7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spans="1:26" ht="15.7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spans="1:26" ht="15.7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spans="1:26" ht="15.7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spans="1:26" ht="15.7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spans="1:26" ht="15.7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spans="1:26" ht="15.7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spans="1:26" ht="15.7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spans="1:26" ht="15.7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spans="1:26" ht="15.7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spans="1:26" ht="15.7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spans="1:26" ht="15.7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spans="1:26" ht="15.7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spans="1:26" ht="15.7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spans="1:26" ht="15.7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spans="1:26" ht="15.7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spans="1:26" ht="15.7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spans="1:26" ht="15.7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spans="1:26" ht="15.7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spans="1:26" ht="15.7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spans="1:26" ht="15.7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spans="1:26" ht="15.7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spans="1:26" ht="15.7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spans="1:26" ht="15.7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spans="1:26" ht="15.7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spans="1:26" ht="15.7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spans="1:26" ht="15.7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spans="1:26" ht="15.7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spans="1:26" ht="15.7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spans="1:26" ht="15.7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spans="1:26" ht="15.7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spans="1:26" ht="15.7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spans="1:26" ht="15.7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spans="1:26" ht="15.7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spans="1:26" ht="15.7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spans="1:26" ht="15.7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spans="1:26" ht="15.7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spans="1:26" ht="15.7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spans="1:26" ht="15.7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spans="1:26" ht="15.7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spans="1:26" ht="15.7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spans="1:26" ht="15.7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spans="1:26" ht="15.7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spans="1:26" ht="15.7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spans="1:26" ht="15.7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spans="1:26" ht="15.7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spans="1:26" ht="15.7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spans="1:26" ht="15.7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spans="1:26" ht="15.7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spans="1:26" ht="15.7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spans="1:26" ht="15.7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spans="1:26" ht="15.7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spans="1:26" ht="15.7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spans="1:26" ht="15.7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spans="1:26" ht="15.7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spans="1:26" ht="15.7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spans="1:26" ht="15.7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spans="1:26" ht="15.7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spans="1:26" ht="15.7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spans="1:26" ht="15.7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spans="1:26" ht="15.7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spans="1:26" ht="15.7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spans="1:26" ht="15.7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spans="1:26" ht="15.7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spans="1:26" ht="15.7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spans="1:26" ht="15.7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spans="1:26" ht="15.7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spans="1:26" ht="15.7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spans="1:26" ht="15.7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spans="1:26" ht="15.7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spans="1:26" ht="15.7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spans="1:26" ht="15.7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spans="1:26" ht="15.7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spans="1:26" ht="15.7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spans="1:26" ht="15.7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spans="1:26" ht="15.7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spans="1:26" ht="15.7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spans="1:26" ht="15.7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spans="1:26" ht="15.7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spans="1:26" ht="15.7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spans="1:26" ht="15.7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spans="1:26" ht="15.7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spans="1:26" ht="15.7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spans="1:26" ht="15.7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spans="1:26" ht="15.7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spans="1:26" ht="15.7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spans="1:26" ht="15.7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spans="1:26" ht="15.7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spans="1:26" ht="15.7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spans="1:26" ht="15.7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spans="1:26" ht="15.7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spans="1:26" ht="15.7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spans="1:26" ht="15.7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spans="1:26" ht="15.7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spans="1:26" ht="15.7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spans="1:26" ht="15.7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spans="1:26" ht="15.7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spans="1:26" ht="15.7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spans="1:26" ht="15.7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spans="1:26" ht="15.7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spans="1:26" ht="15.7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spans="1:26" ht="15.7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spans="1:26" ht="15.7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spans="1:26" ht="15.7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spans="1:26" ht="15.7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spans="1:26" ht="15.7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spans="1:26" ht="15.7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spans="1:26" ht="15.7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spans="1:26" ht="15.7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spans="1:26" ht="15.7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spans="1:26" ht="15.7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spans="1:26" ht="15.7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spans="1:26" ht="15.7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spans="1:26" ht="15.7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spans="1:26" ht="15.7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spans="1:26" ht="15.7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spans="1:26" ht="15.7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spans="1:26" ht="15.7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spans="1:26" ht="15.7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spans="1:26" ht="15.7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spans="1:26" ht="15.7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spans="1:26" ht="15.7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spans="1:26" ht="15.7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spans="1:26" ht="15.7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spans="1:26" ht="15.7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spans="1:26" ht="15.7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spans="1:26" ht="15.7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spans="1:26" ht="15.7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spans="1:26" ht="15.7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spans="1:26" ht="15.7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spans="1:26" ht="15.7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spans="1:26" ht="15.7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spans="1:26" ht="15.7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spans="1:26" ht="15.7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spans="1:26" ht="15.7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spans="1:26" ht="15.7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spans="1:26" ht="15.7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spans="1:26" ht="15.7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spans="1:26" ht="15.7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spans="1:26" ht="15.7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spans="1:26" ht="15.7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spans="1:26" ht="15.7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spans="1:26" ht="15.7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spans="1:26" ht="15.7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spans="1:26" ht="15.7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spans="1:26" ht="15.7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spans="1:26" ht="15.7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spans="1:26" ht="15.7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spans="1:26" ht="15.7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spans="1:26" ht="15.7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spans="1:26" ht="15.7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spans="1:26" ht="15.7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spans="1:26" ht="15.7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spans="1:26" ht="15.7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spans="1:26" ht="15.7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spans="1:26" ht="15.7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spans="1:26" ht="15.7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spans="1:26" ht="15.7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spans="1:26" ht="15.7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spans="1:26" ht="15.7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spans="1:26" ht="15.7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spans="1:26" ht="15.7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spans="1:26" ht="15.7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spans="1:26" ht="15.7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spans="1:26" ht="15.7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spans="1:26" ht="15.7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spans="1:26" ht="15.7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spans="1:26" ht="15.7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spans="1:26" ht="15.7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spans="1:26" ht="15.7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spans="1:26" ht="15.7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spans="1:26" ht="15.7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spans="1:26" ht="15.7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spans="1:26" ht="15.7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spans="1:26" ht="15.7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5.7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5.7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5.7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5.7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5.7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5.7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5.7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5.7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5.7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5.7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5.7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5.7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5.7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5.7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5.7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5.7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5.7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5.7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5.7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5.7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5.7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5.7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5.7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5.7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5.7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5.7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5.7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5.7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5.7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5.7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5.7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5.7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5.7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5.7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5.7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5.7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5.7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5.7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5.7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5">
    <mergeCell ref="A1:B1"/>
    <mergeCell ref="A2:B2"/>
    <mergeCell ref="A3:B3"/>
    <mergeCell ref="A4:B4"/>
    <mergeCell ref="A5:B5"/>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1000"/>
  <sheetViews>
    <sheetView workbookViewId="0"/>
  </sheetViews>
  <sheetFormatPr defaultColWidth="12.6640625" defaultRowHeight="15" customHeight="1"/>
  <cols>
    <col min="1" max="1" width="82.88671875" customWidth="1"/>
    <col min="2" max="26" width="14.44140625" customWidth="1"/>
  </cols>
  <sheetData>
    <row r="1" spans="1:1" ht="41.25" customHeight="1">
      <c r="A1" s="234" t="s">
        <v>583</v>
      </c>
    </row>
    <row r="2" spans="1:1" ht="15" customHeight="1">
      <c r="A2" s="235" t="s">
        <v>584</v>
      </c>
    </row>
    <row r="3" spans="1:1" ht="15" customHeight="1">
      <c r="A3" s="235" t="s">
        <v>585</v>
      </c>
    </row>
    <row r="4" spans="1:1" ht="15" customHeight="1">
      <c r="A4" s="235" t="s">
        <v>586</v>
      </c>
    </row>
    <row r="5" spans="1:1" ht="15" customHeight="1">
      <c r="A5" s="235" t="s">
        <v>587</v>
      </c>
    </row>
    <row r="6" spans="1:1" ht="15" customHeight="1">
      <c r="A6" s="235" t="s">
        <v>588</v>
      </c>
    </row>
    <row r="7" spans="1:1" ht="15" customHeight="1">
      <c r="A7" s="235" t="s">
        <v>589</v>
      </c>
    </row>
    <row r="8" spans="1:1" ht="15" customHeight="1">
      <c r="A8" s="235" t="s">
        <v>590</v>
      </c>
    </row>
    <row r="9" spans="1:1" ht="15" customHeight="1">
      <c r="A9" s="235" t="s">
        <v>591</v>
      </c>
    </row>
    <row r="10" spans="1:1" ht="15" customHeight="1">
      <c r="A10" s="235" t="s">
        <v>592</v>
      </c>
    </row>
    <row r="11" spans="1:1" ht="15" customHeight="1">
      <c r="A11" s="235" t="s">
        <v>593</v>
      </c>
    </row>
    <row r="12" spans="1:1" ht="15" customHeight="1">
      <c r="A12" s="235" t="s">
        <v>594</v>
      </c>
    </row>
    <row r="13" spans="1:1" ht="15" customHeight="1">
      <c r="A13" s="235" t="s">
        <v>595</v>
      </c>
    </row>
    <row r="14" spans="1:1" ht="15" customHeight="1">
      <c r="A14" s="235" t="s">
        <v>596</v>
      </c>
    </row>
    <row r="15" spans="1:1" ht="15" customHeight="1">
      <c r="A15" s="235" t="s">
        <v>597</v>
      </c>
    </row>
    <row r="16" spans="1:1" ht="15" customHeight="1">
      <c r="A16" s="235" t="s">
        <v>598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EST</vt:lpstr>
      <vt:lpstr>AER - FY2024</vt:lpstr>
      <vt:lpstr>Commodity Pipeline</vt:lpstr>
      <vt:lpstr>Ration Calculator</vt:lpstr>
      <vt:lpstr>Definitions &amp; Guidance </vt:lpstr>
      <vt:lpstr>Ration Calculator Guidance</vt:lpstr>
      <vt:lpstr>AER Guidance</vt:lpstr>
      <vt:lpstr>Commodity Prices</vt:lpstr>
      <vt:lpstr>Shipping Prices</vt:lpstr>
      <vt:lpstr>Resource Pipeline Guidance</vt:lpstr>
      <vt:lpstr>BHA Sectors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Houston, Daniel (DCHA/FFP)</dc:creator>
  <cp:lastModifiedBy>Boger, Tammy (BHA/AFR/WA)</cp:lastModifiedBy>
  <dcterms:created xsi:type="dcterms:W3CDTF">2020-01-09T16:26:19Z</dcterms:created>
  <dcterms:modified xsi:type="dcterms:W3CDTF">2024-03-27T18:50:52Z</dcterms:modified>
</cp:coreProperties>
</file>